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9135" activeTab="1"/>
  </bookViews>
  <sheets>
    <sheet name="Calendario" sheetId="6" r:id="rId1"/>
    <sheet name="UCR 1ra. Ronda Primera" sheetId="10" r:id="rId2"/>
    <sheet name="UCR Super 8 " sheetId="11" r:id="rId3"/>
    <sheet name="UCR Super 6" sheetId="12" r:id="rId4"/>
    <sheet name="Nacional A" sheetId="2" r:id="rId5"/>
    <sheet name="Nacional B" sheetId="3" r:id="rId6"/>
    <sheet name="Interior A" sheetId="4" r:id="rId7"/>
    <sheet name="Interior B" sheetId="5" r:id="rId8"/>
    <sheet name="COMP. CLUBES" sheetId="9" r:id="rId9"/>
    <sheet name="Clasificados" sheetId="1" r:id="rId10"/>
    <sheet name="Super Rugby" sheetId="7" r:id="rId11"/>
    <sheet name="Argentina XV" sheetId="14" r:id="rId12"/>
    <sheet name="Seis Naciones" sheetId="15" r:id="rId13"/>
    <sheet name="Feriados" sheetId="13" r:id="rId14"/>
    <sheet name="Hoja1" sheetId="16" r:id="rId15"/>
  </sheets>
  <calcPr calcId="124519"/>
</workbook>
</file>

<file path=xl/calcChain.xml><?xml version="1.0" encoding="utf-8"?>
<calcChain xmlns="http://schemas.openxmlformats.org/spreadsheetml/2006/main">
  <c r="O40" i="9"/>
  <c r="N40"/>
  <c r="M40"/>
  <c r="L40"/>
  <c r="E40"/>
  <c r="D40"/>
  <c r="C40"/>
  <c r="B40"/>
  <c r="P39"/>
  <c r="F39"/>
  <c r="P38"/>
  <c r="F38"/>
  <c r="P37"/>
  <c r="F37"/>
  <c r="P36"/>
  <c r="F36"/>
  <c r="P35"/>
  <c r="F35"/>
  <c r="P34"/>
  <c r="F34"/>
  <c r="P33"/>
  <c r="F33"/>
  <c r="P32"/>
  <c r="F32"/>
  <c r="P31"/>
  <c r="P40"/>
  <c r="F31"/>
  <c r="F40"/>
  <c r="D5" i="5"/>
  <c r="G17" s="1"/>
  <c r="C5"/>
  <c r="G15" s="1"/>
  <c r="B5"/>
  <c r="G13" s="1"/>
  <c r="A5"/>
  <c r="G11" s="1"/>
  <c r="D4"/>
  <c r="G27" s="1"/>
  <c r="C4"/>
  <c r="G25" s="1"/>
  <c r="B4"/>
  <c r="G23" s="1"/>
  <c r="A4"/>
  <c r="G21" s="1"/>
  <c r="I3"/>
  <c r="D3"/>
  <c r="G18"/>
  <c r="C3"/>
  <c r="G16"/>
  <c r="B3"/>
  <c r="G14"/>
  <c r="A3"/>
  <c r="G12"/>
  <c r="D2"/>
  <c r="G26" s="1"/>
  <c r="C2"/>
  <c r="G24" s="1"/>
  <c r="B2"/>
  <c r="G22" s="1"/>
  <c r="A2"/>
  <c r="G20" s="1"/>
  <c r="D5" i="4"/>
  <c r="G54" s="1"/>
  <c r="C5"/>
  <c r="G52" s="1"/>
  <c r="B5"/>
  <c r="G50" s="1"/>
  <c r="A5"/>
  <c r="G48" s="1"/>
  <c r="D4"/>
  <c r="G36" s="1"/>
  <c r="C4"/>
  <c r="G34" s="1"/>
  <c r="B4"/>
  <c r="G32" s="1"/>
  <c r="A4"/>
  <c r="G30" s="1"/>
  <c r="I3"/>
  <c r="D3"/>
  <c r="G53" s="1"/>
  <c r="C3"/>
  <c r="G51" s="1"/>
  <c r="B3"/>
  <c r="G49" s="1"/>
  <c r="A3"/>
  <c r="G47" s="1"/>
  <c r="D2"/>
  <c r="G44" s="1"/>
  <c r="C2"/>
  <c r="G42" s="1"/>
  <c r="B2"/>
  <c r="G40" s="1"/>
  <c r="A2"/>
  <c r="G38" s="1"/>
  <c r="D5" i="3"/>
  <c r="G54" s="1"/>
  <c r="C5"/>
  <c r="G52" s="1"/>
  <c r="B5"/>
  <c r="G50" s="1"/>
  <c r="A5"/>
  <c r="G48" s="1"/>
  <c r="D4"/>
  <c r="G36" s="1"/>
  <c r="C4"/>
  <c r="G34" s="1"/>
  <c r="B4"/>
  <c r="G32" s="1"/>
  <c r="A4"/>
  <c r="G30" s="1"/>
  <c r="I3"/>
  <c r="D3"/>
  <c r="G53" s="1"/>
  <c r="C3"/>
  <c r="G51" s="1"/>
  <c r="B3"/>
  <c r="G49" s="1"/>
  <c r="A3"/>
  <c r="G47" s="1"/>
  <c r="I2"/>
  <c r="D2"/>
  <c r="G26"/>
  <c r="I53" s="1"/>
  <c r="C2"/>
  <c r="G24" s="1"/>
  <c r="B2"/>
  <c r="G22" s="1"/>
  <c r="I49" s="1"/>
  <c r="A2"/>
  <c r="G38"/>
  <c r="I54" i="2"/>
  <c r="G54"/>
  <c r="I53"/>
  <c r="G53"/>
  <c r="I52"/>
  <c r="G52"/>
  <c r="I51"/>
  <c r="G51"/>
  <c r="I50"/>
  <c r="G50"/>
  <c r="I49"/>
  <c r="G49"/>
  <c r="I48"/>
  <c r="G48"/>
  <c r="I47"/>
  <c r="G47"/>
  <c r="I45"/>
  <c r="G45"/>
  <c r="I44"/>
  <c r="G44"/>
  <c r="I43"/>
  <c r="G43"/>
  <c r="I42"/>
  <c r="G42"/>
  <c r="I41"/>
  <c r="G41"/>
  <c r="I40"/>
  <c r="G40"/>
  <c r="I39"/>
  <c r="G39"/>
  <c r="I38"/>
  <c r="G38"/>
  <c r="I36"/>
  <c r="G36"/>
  <c r="I35"/>
  <c r="G35"/>
  <c r="I34"/>
  <c r="G34"/>
  <c r="I33"/>
  <c r="G33"/>
  <c r="I32"/>
  <c r="G32"/>
  <c r="I31"/>
  <c r="G31"/>
  <c r="I30"/>
  <c r="G30"/>
  <c r="I29"/>
  <c r="G29"/>
  <c r="H32" i="12"/>
  <c r="F32"/>
  <c r="H31"/>
  <c r="F31"/>
  <c r="H30"/>
  <c r="F30"/>
  <c r="H26"/>
  <c r="F26"/>
  <c r="H25"/>
  <c r="F25"/>
  <c r="H24"/>
  <c r="F24"/>
  <c r="H20"/>
  <c r="F20"/>
  <c r="H19"/>
  <c r="F19"/>
  <c r="H18"/>
  <c r="F18"/>
  <c r="H14"/>
  <c r="F14"/>
  <c r="H13"/>
  <c r="F13"/>
  <c r="H12"/>
  <c r="F12"/>
  <c r="H10"/>
  <c r="H16"/>
  <c r="H22"/>
  <c r="H28"/>
  <c r="H36"/>
  <c r="H42"/>
  <c r="H48"/>
  <c r="H54"/>
  <c r="H60"/>
  <c r="H8"/>
  <c r="F8"/>
  <c r="H7"/>
  <c r="F7"/>
  <c r="H6"/>
  <c r="F6"/>
  <c r="H60" i="11"/>
  <c r="F60"/>
  <c r="H56"/>
  <c r="F56"/>
  <c r="H55"/>
  <c r="F55"/>
  <c r="H51"/>
  <c r="F51"/>
  <c r="H50"/>
  <c r="F50"/>
  <c r="H49"/>
  <c r="F49"/>
  <c r="H48"/>
  <c r="F48"/>
  <c r="H44"/>
  <c r="F44"/>
  <c r="H43"/>
  <c r="F43"/>
  <c r="H42"/>
  <c r="F42"/>
  <c r="H41"/>
  <c r="F41"/>
  <c r="H37"/>
  <c r="F37"/>
  <c r="H36"/>
  <c r="F36"/>
  <c r="H35"/>
  <c r="F35"/>
  <c r="H34"/>
  <c r="F34"/>
  <c r="H30"/>
  <c r="F30"/>
  <c r="H29"/>
  <c r="F29"/>
  <c r="H28"/>
  <c r="F28"/>
  <c r="H27"/>
  <c r="F27"/>
  <c r="H23"/>
  <c r="F23"/>
  <c r="H22"/>
  <c r="F22"/>
  <c r="H21"/>
  <c r="F21"/>
  <c r="H20"/>
  <c r="F20"/>
  <c r="H16"/>
  <c r="F16"/>
  <c r="H15"/>
  <c r="F15"/>
  <c r="H14"/>
  <c r="F14"/>
  <c r="H13"/>
  <c r="F13"/>
  <c r="H11"/>
  <c r="H18"/>
  <c r="H25"/>
  <c r="H32"/>
  <c r="H39"/>
  <c r="H46"/>
  <c r="H53"/>
  <c r="H58"/>
  <c r="H9"/>
  <c r="F9"/>
  <c r="H8"/>
  <c r="F8"/>
  <c r="H7"/>
  <c r="F7"/>
  <c r="H6"/>
  <c r="F6"/>
  <c r="L36" i="10"/>
  <c r="J36"/>
  <c r="H36"/>
  <c r="F36"/>
  <c r="L35"/>
  <c r="J35"/>
  <c r="H35"/>
  <c r="F35"/>
  <c r="L34"/>
  <c r="J34"/>
  <c r="H34"/>
  <c r="F34"/>
  <c r="L29"/>
  <c r="J29"/>
  <c r="H29"/>
  <c r="F29"/>
  <c r="L28"/>
  <c r="J28"/>
  <c r="H28"/>
  <c r="F28"/>
  <c r="L27"/>
  <c r="J27"/>
  <c r="H27"/>
  <c r="F27"/>
  <c r="L22"/>
  <c r="J22"/>
  <c r="H22"/>
  <c r="F22"/>
  <c r="L21"/>
  <c r="J21"/>
  <c r="H21"/>
  <c r="F21"/>
  <c r="L20"/>
  <c r="J20"/>
  <c r="H20"/>
  <c r="F20"/>
  <c r="L15"/>
  <c r="J15"/>
  <c r="H15"/>
  <c r="F15"/>
  <c r="L14"/>
  <c r="J14"/>
  <c r="H14"/>
  <c r="F14"/>
  <c r="L13"/>
  <c r="J13"/>
  <c r="H13"/>
  <c r="F13"/>
  <c r="I11"/>
  <c r="I18"/>
  <c r="I25"/>
  <c r="I32"/>
  <c r="L8"/>
  <c r="J8"/>
  <c r="H8"/>
  <c r="F8"/>
  <c r="L7"/>
  <c r="J7"/>
  <c r="H7"/>
  <c r="F7"/>
  <c r="L6"/>
  <c r="J6"/>
  <c r="H6"/>
  <c r="F6"/>
  <c r="I2" i="4"/>
  <c r="I5" i="3"/>
  <c r="I6"/>
  <c r="I7"/>
  <c r="I8"/>
  <c r="I9"/>
  <c r="I11"/>
  <c r="I12"/>
  <c r="I14"/>
  <c r="G41"/>
  <c r="I15"/>
  <c r="G42"/>
  <c r="I16"/>
  <c r="G43"/>
  <c r="I17"/>
  <c r="G44"/>
  <c r="I18"/>
  <c r="G45"/>
  <c r="I20"/>
  <c r="I21"/>
  <c r="I22"/>
  <c r="I23"/>
  <c r="I24"/>
  <c r="I25"/>
  <c r="I26"/>
  <c r="I27"/>
  <c r="I29"/>
  <c r="I30"/>
  <c r="I31"/>
  <c r="I32"/>
  <c r="I33"/>
  <c r="I34"/>
  <c r="I35"/>
  <c r="I36"/>
  <c r="I38"/>
  <c r="I39"/>
  <c r="I48"/>
  <c r="I50"/>
  <c r="I51"/>
  <c r="I52"/>
  <c r="I54"/>
  <c r="I4" i="4"/>
  <c r="I5"/>
  <c r="I6"/>
  <c r="I7"/>
  <c r="I8"/>
  <c r="I9"/>
  <c r="I11"/>
  <c r="I12"/>
  <c r="I13"/>
  <c r="I14"/>
  <c r="I15"/>
  <c r="I16"/>
  <c r="I17"/>
  <c r="I18"/>
  <c r="I20"/>
  <c r="I21"/>
  <c r="I22"/>
  <c r="I23"/>
  <c r="I24"/>
  <c r="I25"/>
  <c r="I26"/>
  <c r="I27"/>
  <c r="I29"/>
  <c r="I30"/>
  <c r="I31"/>
  <c r="I32"/>
  <c r="I33"/>
  <c r="I34"/>
  <c r="I35"/>
  <c r="I36"/>
  <c r="I38"/>
  <c r="I39"/>
  <c r="I40"/>
  <c r="I41"/>
  <c r="I42"/>
  <c r="I43"/>
  <c r="I44"/>
  <c r="I45"/>
  <c r="I47"/>
  <c r="I48"/>
  <c r="I49"/>
  <c r="I50"/>
  <c r="I51"/>
  <c r="I52"/>
  <c r="I53"/>
  <c r="I54"/>
  <c r="I4" i="5"/>
  <c r="I5"/>
  <c r="I6"/>
  <c r="I7"/>
  <c r="I8"/>
  <c r="I9"/>
  <c r="I11"/>
  <c r="I12"/>
  <c r="I13"/>
  <c r="I14"/>
  <c r="I15"/>
  <c r="I16"/>
  <c r="I17"/>
  <c r="I18"/>
  <c r="I20"/>
  <c r="I21"/>
  <c r="I22"/>
  <c r="I23"/>
  <c r="I24"/>
  <c r="I25"/>
  <c r="I26"/>
  <c r="I27"/>
  <c r="G2" i="3"/>
  <c r="G4"/>
  <c r="G5"/>
  <c r="G6"/>
  <c r="G7"/>
  <c r="G8"/>
  <c r="G9"/>
  <c r="G11"/>
  <c r="G12"/>
  <c r="G13"/>
  <c r="I40"/>
  <c r="G14"/>
  <c r="I41"/>
  <c r="G15"/>
  <c r="I42"/>
  <c r="G16"/>
  <c r="I43"/>
  <c r="G17"/>
  <c r="I44"/>
  <c r="G18"/>
  <c r="I45"/>
  <c r="G20"/>
  <c r="I47"/>
  <c r="G21"/>
  <c r="G23"/>
  <c r="G25"/>
  <c r="G27"/>
  <c r="G29"/>
  <c r="G31"/>
  <c r="G33"/>
  <c r="G35"/>
  <c r="G39"/>
  <c r="G2" i="4"/>
  <c r="G4"/>
  <c r="G5"/>
  <c r="G6"/>
  <c r="G7"/>
  <c r="G8"/>
  <c r="G9"/>
  <c r="G11"/>
  <c r="G12"/>
  <c r="G13"/>
  <c r="G14"/>
  <c r="G15"/>
  <c r="G16"/>
  <c r="G17"/>
  <c r="G18"/>
  <c r="G20"/>
  <c r="G21"/>
  <c r="G22"/>
  <c r="G23"/>
  <c r="G24"/>
  <c r="G25"/>
  <c r="G26"/>
  <c r="G27"/>
  <c r="G29"/>
  <c r="G31"/>
  <c r="G33"/>
  <c r="G35"/>
  <c r="G39"/>
  <c r="G41"/>
  <c r="G43"/>
  <c r="G45"/>
  <c r="G2" i="5"/>
  <c r="G3"/>
  <c r="G4"/>
  <c r="G5"/>
  <c r="G6"/>
  <c r="G7"/>
  <c r="G8"/>
  <c r="G9"/>
  <c r="I13" i="3" l="1"/>
  <c r="G40" s="1"/>
  <c r="I4"/>
  <c r="G3"/>
  <c r="G3" i="4"/>
  <c r="I2" i="5"/>
</calcChain>
</file>

<file path=xl/sharedStrings.xml><?xml version="1.0" encoding="utf-8"?>
<sst xmlns="http://schemas.openxmlformats.org/spreadsheetml/2006/main" count="2248" uniqueCount="948">
  <si>
    <t>Buenos Aires</t>
  </si>
  <si>
    <t>Centro</t>
  </si>
  <si>
    <t>Litoral</t>
  </si>
  <si>
    <t>NEA</t>
  </si>
  <si>
    <t>NOA</t>
  </si>
  <si>
    <t>Oeste</t>
  </si>
  <si>
    <t>Pampeana</t>
  </si>
  <si>
    <t>Patagonia</t>
  </si>
  <si>
    <t>Uruguay</t>
  </si>
  <si>
    <t>Marista RC</t>
  </si>
  <si>
    <t>Peumayen RC</t>
  </si>
  <si>
    <t>Los Tordos RC</t>
  </si>
  <si>
    <t>Banco RC</t>
  </si>
  <si>
    <t>Teque RC</t>
  </si>
  <si>
    <t>Universitario RC</t>
  </si>
  <si>
    <t>Mendoza RC</t>
  </si>
  <si>
    <t>CPBM</t>
  </si>
  <si>
    <t>Neuquen RC</t>
  </si>
  <si>
    <t>San Juan RC</t>
  </si>
  <si>
    <t>Marabunta RC</t>
  </si>
  <si>
    <t>UNSJ</t>
  </si>
  <si>
    <t>Belgrano RC</t>
  </si>
  <si>
    <t>San Jorge RC</t>
  </si>
  <si>
    <t>Huazihul RC</t>
  </si>
  <si>
    <t>ZONA 1</t>
  </si>
  <si>
    <t>ZONA 2</t>
  </si>
  <si>
    <t>ZONA 3</t>
  </si>
  <si>
    <t>ZONA 4</t>
  </si>
  <si>
    <t>NACIONAL A</t>
  </si>
  <si>
    <t>NACIONAL B</t>
  </si>
  <si>
    <t>INTERIOR A</t>
  </si>
  <si>
    <t>INTERIOR B</t>
  </si>
  <si>
    <t>FECHA 1</t>
  </si>
  <si>
    <t>FECHA 2</t>
  </si>
  <si>
    <t>FECHA 3</t>
  </si>
  <si>
    <t>FECHA 4</t>
  </si>
  <si>
    <t>FECHA 5</t>
  </si>
  <si>
    <t>FECHA 6</t>
  </si>
  <si>
    <t>A</t>
  </si>
  <si>
    <t>B</t>
  </si>
  <si>
    <t xml:space="preserve"> </t>
  </si>
  <si>
    <t>Liceo RC</t>
  </si>
  <si>
    <t>Taraguy RC</t>
  </si>
  <si>
    <t>CURNE</t>
  </si>
  <si>
    <t>San Patricio RC</t>
  </si>
  <si>
    <t>Sixty RC</t>
  </si>
  <si>
    <t>Club Regatas Rcia.</t>
  </si>
  <si>
    <t>Aranduroga RC</t>
  </si>
  <si>
    <t>Aguara R y H C</t>
  </si>
  <si>
    <t>CAPRI</t>
  </si>
  <si>
    <t>Lomas RC</t>
  </si>
  <si>
    <t>Tacuru RC</t>
  </si>
  <si>
    <t>Cataratas RC</t>
  </si>
  <si>
    <t>Uncaus</t>
  </si>
  <si>
    <t>Caza y Pesca</t>
  </si>
  <si>
    <t>Pay Ubre</t>
  </si>
  <si>
    <t>San Cipriano</t>
  </si>
  <si>
    <t>Chaja RC</t>
  </si>
  <si>
    <t>Mar del Plata Club</t>
  </si>
  <si>
    <t>IPR Sporting</t>
  </si>
  <si>
    <t>Sociedad Sportiva</t>
  </si>
  <si>
    <t>San Ignacio R</t>
  </si>
  <si>
    <t>Comercial</t>
  </si>
  <si>
    <t>Los Cardos</t>
  </si>
  <si>
    <t>Universitario MdP</t>
  </si>
  <si>
    <t>Universitario BB</t>
  </si>
  <si>
    <t>El Nacional</t>
  </si>
  <si>
    <t>Argentino BB</t>
  </si>
  <si>
    <t>Bigua</t>
  </si>
  <si>
    <t>Los Miuras</t>
  </si>
  <si>
    <t>Pueyrredón MdP</t>
  </si>
  <si>
    <t>C. Unión del Sur</t>
  </si>
  <si>
    <t>Santa Rosa RC</t>
  </si>
  <si>
    <t>Racing</t>
  </si>
  <si>
    <t>Uncas</t>
  </si>
  <si>
    <t>Los 50</t>
  </si>
  <si>
    <t>Cazadores</t>
  </si>
  <si>
    <t>Villa Gesell RC</t>
  </si>
  <si>
    <t>Estudiantes Olav.</t>
  </si>
  <si>
    <t>Remo</t>
  </si>
  <si>
    <t>Bigornia RC</t>
  </si>
  <si>
    <t>Catriel RC</t>
  </si>
  <si>
    <t>Trelew RC</t>
  </si>
  <si>
    <t>Dep. Portugués</t>
  </si>
  <si>
    <t>Roca RC</t>
  </si>
  <si>
    <t>Puerto Madryn RC</t>
  </si>
  <si>
    <t>Chenque RC</t>
  </si>
  <si>
    <t>San Martin And RC</t>
  </si>
  <si>
    <t>Patagonia RC</t>
  </si>
  <si>
    <t>Duendes RC</t>
  </si>
  <si>
    <t>Old Resian Club</t>
  </si>
  <si>
    <t>C.R.A.I.</t>
  </si>
  <si>
    <t>Jockey Club Rosario</t>
  </si>
  <si>
    <t>Gimn.  y Esgr. Ros</t>
  </si>
  <si>
    <t>Estudiantes Paraná</t>
  </si>
  <si>
    <t>Santa Fe Rugby</t>
  </si>
  <si>
    <t>Club A. Provincial</t>
  </si>
  <si>
    <t>Universitario Sta. Fe</t>
  </si>
  <si>
    <t>Paraná Rowing C.</t>
  </si>
  <si>
    <t>Universitario Ros.</t>
  </si>
  <si>
    <t>Club Tilcara</t>
  </si>
  <si>
    <t>La Salle Jobson</t>
  </si>
  <si>
    <t>Club Logaritmo R</t>
  </si>
  <si>
    <t>C.R.A.R.</t>
  </si>
  <si>
    <t>C. Social Rufino</t>
  </si>
  <si>
    <t>C. Los Caranchos</t>
  </si>
  <si>
    <t>Old Christians</t>
  </si>
  <si>
    <t>Old Boys</t>
  </si>
  <si>
    <t>Carrasco Polo</t>
  </si>
  <si>
    <t>SIC</t>
  </si>
  <si>
    <t>CASI</t>
  </si>
  <si>
    <t>SITAS</t>
  </si>
  <si>
    <t>CASA DE PADUA</t>
  </si>
  <si>
    <t>Belgrano Athletic</t>
  </si>
  <si>
    <t>Hindú</t>
  </si>
  <si>
    <t>San Luis</t>
  </si>
  <si>
    <t>Newman</t>
  </si>
  <si>
    <t>CUBA</t>
  </si>
  <si>
    <t>Alumni</t>
  </si>
  <si>
    <t>La Plata</t>
  </si>
  <si>
    <t>Pucará</t>
  </si>
  <si>
    <t>Atlético de Rosario</t>
  </si>
  <si>
    <t>Los Tilos</t>
  </si>
  <si>
    <t>Mariano Moreno</t>
  </si>
  <si>
    <t>Lomas athletic</t>
  </si>
  <si>
    <t>San Albano</t>
  </si>
  <si>
    <t>Pueyrredón</t>
  </si>
  <si>
    <t>Curupayti</t>
  </si>
  <si>
    <t>Gimn. Y Esgrima</t>
  </si>
  <si>
    <t>Universitario LP</t>
  </si>
  <si>
    <t>San Martin</t>
  </si>
  <si>
    <t>Banco Nación</t>
  </si>
  <si>
    <t>Champagnat</t>
  </si>
  <si>
    <t>San Carlos</t>
  </si>
  <si>
    <t>San Cirano</t>
  </si>
  <si>
    <t>Olivos</t>
  </si>
  <si>
    <t>Liceo Nava</t>
  </si>
  <si>
    <t>Hurling</t>
  </si>
  <si>
    <t>San Patricio</t>
  </si>
  <si>
    <t>Los Matreros</t>
  </si>
  <si>
    <t>Delta</t>
  </si>
  <si>
    <t>Monte Grande</t>
  </si>
  <si>
    <t>Dep. Francesa</t>
  </si>
  <si>
    <t>Ciudad de Bs Aires</t>
  </si>
  <si>
    <t>Manuel Belgrano</t>
  </si>
  <si>
    <t>C.U. de Quilmes</t>
  </si>
  <si>
    <t>Lanus</t>
  </si>
  <si>
    <t>San Fernando</t>
  </si>
  <si>
    <t>Italiano</t>
  </si>
  <si>
    <t>Don Bosco</t>
  </si>
  <si>
    <t>Lkiceo Militar</t>
  </si>
  <si>
    <t>Centro Naval</t>
  </si>
  <si>
    <t>DAOM</t>
  </si>
  <si>
    <t>La Salle</t>
  </si>
  <si>
    <t>G. y E. Ituzaingo</t>
  </si>
  <si>
    <t>Albatros</t>
  </si>
  <si>
    <t>Vicentinos</t>
  </si>
  <si>
    <t>St. Brendans</t>
  </si>
  <si>
    <t>Luján</t>
  </si>
  <si>
    <t>Banco Hipotecario</t>
  </si>
  <si>
    <t>Atl. Chascomús</t>
  </si>
  <si>
    <t>San Andrés</t>
  </si>
  <si>
    <t>Argentino</t>
  </si>
  <si>
    <t>Areco</t>
  </si>
  <si>
    <t>Atlético y Progreso</t>
  </si>
  <si>
    <t>Varela Jr.</t>
  </si>
  <si>
    <t>Los Cedros</t>
  </si>
  <si>
    <t>Las Cañas</t>
  </si>
  <si>
    <t>Retiro</t>
  </si>
  <si>
    <t>Ciudad de Campana</t>
  </si>
  <si>
    <t>San Marcos</t>
  </si>
  <si>
    <t>San José</t>
  </si>
  <si>
    <t>Mercedes</t>
  </si>
  <si>
    <t>Tigre</t>
  </si>
  <si>
    <t>Tiro Federal S. Pedro</t>
  </si>
  <si>
    <t>Vicente López</t>
  </si>
  <si>
    <t>Arsenal Zárate</t>
  </si>
  <si>
    <t>Virreyes</t>
  </si>
  <si>
    <t>Beromama</t>
  </si>
  <si>
    <t>Old Georgian</t>
  </si>
  <si>
    <t>Ezeiza</t>
  </si>
  <si>
    <t>San Miguel</t>
  </si>
  <si>
    <t>Porteño</t>
  </si>
  <si>
    <t>Obras Sanitarias</t>
  </si>
  <si>
    <t>Tiro Federal Barad.</t>
  </si>
  <si>
    <t>Los Pinos</t>
  </si>
  <si>
    <t>Atlético San Andrés</t>
  </si>
  <si>
    <t>Almafuerte</t>
  </si>
  <si>
    <t>Sociedad Hebraica</t>
  </si>
  <si>
    <t>Berazategui</t>
  </si>
  <si>
    <t>Defensores de Glew</t>
  </si>
  <si>
    <t>Berisso</t>
  </si>
  <si>
    <t>Las Heras</t>
  </si>
  <si>
    <t>Marcos Paz</t>
  </si>
  <si>
    <t>Floresta</t>
  </si>
  <si>
    <t>Urú Curé RC</t>
  </si>
  <si>
    <t>Tala RC</t>
  </si>
  <si>
    <t>Jockey Club de VM</t>
  </si>
  <si>
    <t>Jockey Club de Cba</t>
  </si>
  <si>
    <t>La Tablada</t>
  </si>
  <si>
    <t>Palermo Bajo</t>
  </si>
  <si>
    <t>Córdoba Athletic C.</t>
  </si>
  <si>
    <t>Universitario Cba.</t>
  </si>
  <si>
    <t>Trebol (Paysandú)</t>
  </si>
  <si>
    <t>Los Tarcos</t>
  </si>
  <si>
    <t>Universitario Tuc</t>
  </si>
  <si>
    <t>Tucumán Rugby</t>
  </si>
  <si>
    <t>Huirapuca</t>
  </si>
  <si>
    <t>Universitario Salta</t>
  </si>
  <si>
    <t>Cardenales RC</t>
  </si>
  <si>
    <t>Jockey Club Salta</t>
  </si>
  <si>
    <t>Natación y Gimn.</t>
  </si>
  <si>
    <t>Tucumán Lawn T</t>
  </si>
  <si>
    <t>Santiago Lawn T.</t>
  </si>
  <si>
    <t>Lince RC</t>
  </si>
  <si>
    <t>Old Lions</t>
  </si>
  <si>
    <t>Jockey Club Tuc</t>
  </si>
  <si>
    <t>Tigres RC</t>
  </si>
  <si>
    <t>Gimnasia y Tiro Sal</t>
  </si>
  <si>
    <t>Coipu</t>
  </si>
  <si>
    <t>Montevideo Cricket</t>
  </si>
  <si>
    <t>Los Cuervos</t>
  </si>
  <si>
    <t>PSG</t>
  </si>
  <si>
    <t>Ceibos</t>
  </si>
  <si>
    <t>Lobos</t>
  </si>
  <si>
    <t>Seminario</t>
  </si>
  <si>
    <t>CTM</t>
  </si>
  <si>
    <t>San Martin RC</t>
  </si>
  <si>
    <t>Aero Club Rio IV</t>
  </si>
  <si>
    <t>Cordoba Rugby</t>
  </si>
  <si>
    <t>Carlos Paz RC</t>
  </si>
  <si>
    <t>Regatas B. Vista</t>
  </si>
  <si>
    <t>   FECHAS   </t>
  </si>
  <si>
    <t>   JUEGAN   </t>
  </si>
  <si>
    <t>1ra.</t>
  </si>
  <si>
    <t>   1 vs. 2   </t>
  </si>
  <si>
    <t>   3 vs. 4   </t>
  </si>
  <si>
    <t>2da.</t>
  </si>
  <si>
    <t>   3 vs. 1   </t>
  </si>
  <si>
    <t>   4 vs. 2   </t>
  </si>
  <si>
    <t>3ra.</t>
  </si>
  <si>
    <t>   1 vs. 4   </t>
  </si>
  <si>
    <t>   2 vs. 3   </t>
  </si>
  <si>
    <t>4ta.</t>
  </si>
  <si>
    <t>   4 vs. 1   </t>
  </si>
  <si>
    <t>   3 vs. 2   </t>
  </si>
  <si>
    <t>5ta.</t>
  </si>
  <si>
    <t>   1 vs. 3   </t>
  </si>
  <si>
    <t>   2 vs. 4   </t>
  </si>
  <si>
    <t>6ta.</t>
  </si>
  <si>
    <t>   2 vs. 1   </t>
  </si>
  <si>
    <t>   4 vs. 3   </t>
  </si>
  <si>
    <t>CALENDARIO 2017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</si>
  <si>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</si>
  <si>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</si>
  <si>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</si>
  <si>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</si>
  <si>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</si>
  <si>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</si>
  <si>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</si>
  <si>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</si>
  <si>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</si>
  <si>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</si>
  <si>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</si>
  <si>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 xml:space="preserve"> DIC</t>
  </si>
  <si>
    <t>PUMAS</t>
  </si>
  <si>
    <t>L</t>
  </si>
  <si>
    <t>V</t>
  </si>
  <si>
    <t>JAGUARES</t>
  </si>
  <si>
    <t>ARGETINA XV</t>
  </si>
  <si>
    <t>AMERICA PACIFIC</t>
  </si>
  <si>
    <t>PUMITAS</t>
  </si>
  <si>
    <t>MUNDIAL</t>
  </si>
  <si>
    <t>SEVEN</t>
  </si>
  <si>
    <t>NZ AU</t>
  </si>
  <si>
    <t>EU CA</t>
  </si>
  <si>
    <t>HK SIN</t>
  </si>
  <si>
    <t>FR ING</t>
  </si>
  <si>
    <t>WR</t>
  </si>
  <si>
    <t>COMPETENCIA NACIONAL</t>
  </si>
  <si>
    <t>C</t>
  </si>
  <si>
    <t>S</t>
  </si>
  <si>
    <t>F</t>
  </si>
  <si>
    <t>CAMPEONATO NACIONAL DE CLUBES A y B</t>
  </si>
  <si>
    <t>1 </t>
  </si>
  <si>
    <t>CAMPEONATO ARGENTINO DE MAYORES</t>
  </si>
  <si>
    <t>NCF</t>
  </si>
  <si>
    <t>CAD</t>
  </si>
  <si>
    <t>TORNEO DEL INTERIOR  A</t>
  </si>
  <si>
    <t>S9</t>
  </si>
  <si>
    <t>TORNEO DEL INTERIOR B</t>
  </si>
  <si>
    <t>3 S F</t>
  </si>
  <si>
    <t>ARG. JUV.</t>
  </si>
  <si>
    <t>CAMPEONATOS REGIONALES/PROVINCIALES PRIMERA - ASCENSO Y JUVENILES</t>
  </si>
  <si>
    <t>CNC</t>
  </si>
  <si>
    <t>Duendes</t>
  </si>
  <si>
    <t>Uru Curé</t>
  </si>
  <si>
    <t>Old Resian</t>
  </si>
  <si>
    <t>Regatas BV</t>
  </si>
  <si>
    <t>Belgrano Athl.</t>
  </si>
  <si>
    <t>Old Resian C.</t>
  </si>
  <si>
    <t>CRAI</t>
  </si>
  <si>
    <t>UCR CAMP.</t>
  </si>
  <si>
    <t>UCR DES.</t>
  </si>
  <si>
    <t>Reg. Centro</t>
  </si>
  <si>
    <t>Day &amp; Date</t>
  </si>
  <si>
    <t>Partido</t>
  </si>
  <si>
    <t>Sede</t>
  </si>
  <si>
    <t>Kick Off (Local)</t>
  </si>
  <si>
    <t>Argentina</t>
  </si>
  <si>
    <t xml:space="preserve">Fecha 1 </t>
  </si>
  <si>
    <t>Jueves 23 Febrero</t>
  </si>
  <si>
    <t>Rebels v Blues</t>
  </si>
  <si>
    <t>AAMI Park, Melbourne</t>
  </si>
  <si>
    <t>Jue 23 Feb</t>
  </si>
  <si>
    <t>Viernes 24 Febrero</t>
  </si>
  <si>
    <t>Highlanders v Chiefs</t>
  </si>
  <si>
    <t>A confirmar</t>
  </si>
  <si>
    <t>Vie 24 Feb</t>
  </si>
  <si>
    <t>Reds v Sharks</t>
  </si>
  <si>
    <t>Domcorp Stadium, Brisbane</t>
  </si>
  <si>
    <t>Sábado 25 Febrero</t>
  </si>
  <si>
    <t xml:space="preserve">Sunwolves v Hurricanes </t>
  </si>
  <si>
    <t>Prince Chichibu Memorial Stadium, Tokyo</t>
  </si>
  <si>
    <t>Sab 25 Feb</t>
  </si>
  <si>
    <t>Crusaders v Brumbies</t>
  </si>
  <si>
    <t>AMI Stadium, Christchurch</t>
  </si>
  <si>
    <t>Waratahs v Force</t>
  </si>
  <si>
    <t>Allianz Stadium, Sydney</t>
  </si>
  <si>
    <t>Cheetahs v Lions</t>
  </si>
  <si>
    <t>Free State Stadium, Bloemfontein</t>
  </si>
  <si>
    <t>Kings v Jaguares</t>
  </si>
  <si>
    <t>Nelson Mandela Bay Stadium, Port Elizabeth</t>
  </si>
  <si>
    <t>Stormers v Bulls</t>
  </si>
  <si>
    <t>DHL Newlands, Cape Town</t>
  </si>
  <si>
    <t>Fecha 2</t>
  </si>
  <si>
    <t>Jueves 2 Marzo</t>
  </si>
  <si>
    <t>Force v Reds</t>
  </si>
  <si>
    <t>nib Stadium, Perth</t>
  </si>
  <si>
    <t>Jue 2 Mar</t>
  </si>
  <si>
    <t>Viernes 3 Marzo</t>
  </si>
  <si>
    <t>Chiefs v Blues</t>
  </si>
  <si>
    <t>Vie 3 Mar</t>
  </si>
  <si>
    <t xml:space="preserve">Sábado 4 Marzo </t>
  </si>
  <si>
    <t>Hurricanes v Rebels</t>
  </si>
  <si>
    <t>Sab 4 Mar</t>
  </si>
  <si>
    <t>Highlanders v Crusaders</t>
  </si>
  <si>
    <t>Sábado 4 Marzo</t>
  </si>
  <si>
    <t>Brumbies v Sharks</t>
  </si>
  <si>
    <t>GIO Stadium, Canberra</t>
  </si>
  <si>
    <t xml:space="preserve">Domwloves v Kings </t>
  </si>
  <si>
    <t>Singapore National Stadium, Singapore</t>
  </si>
  <si>
    <t>Lions v Waratahs</t>
  </si>
  <si>
    <t>Emirates Airlines Park, Johannesburg</t>
  </si>
  <si>
    <t>Stormers v Jaguares</t>
  </si>
  <si>
    <t>Cheetahs v Bulls</t>
  </si>
  <si>
    <t>Fecha 3</t>
  </si>
  <si>
    <t>Viernes 10 Marzo</t>
  </si>
  <si>
    <t>Chiefs v Hurricanes</t>
  </si>
  <si>
    <t>Vie 10 Mar</t>
  </si>
  <si>
    <t>Brumbies v Force</t>
  </si>
  <si>
    <t>Sharks v Waratahs</t>
  </si>
  <si>
    <t>Growthpoint Kings Park, Durban</t>
  </si>
  <si>
    <t>Sab 11 Mar</t>
  </si>
  <si>
    <t>Sábado 11 Marzo</t>
  </si>
  <si>
    <t>Blues v Highlanders</t>
  </si>
  <si>
    <t>Reds v Crusaders</t>
  </si>
  <si>
    <t xml:space="preserve">Cheetahs v Sunwolves </t>
  </si>
  <si>
    <t>Kings v Stormers</t>
  </si>
  <si>
    <t>Jaguares v Lions</t>
  </si>
  <si>
    <t>Velez Sarsfield, Buenos Aires</t>
  </si>
  <si>
    <t>Libres: BULLS, REBELS</t>
  </si>
  <si>
    <t>Fecha 4</t>
  </si>
  <si>
    <t>Viernes 17 Marzo</t>
  </si>
  <si>
    <t>Crusaders v Blues</t>
  </si>
  <si>
    <t>Vie 17 Mar</t>
  </si>
  <si>
    <t>Rebels v Chiefs</t>
  </si>
  <si>
    <t xml:space="preserve">Bulls v Sunwolves </t>
  </si>
  <si>
    <t>Loftus Versfeld, Pretoria</t>
  </si>
  <si>
    <t>Sab 18 Mar</t>
  </si>
  <si>
    <t>Sábado 18 Marzo</t>
  </si>
  <si>
    <t>Hurricanes v Highlanders</t>
  </si>
  <si>
    <t xml:space="preserve">Waratahs v Brumbies </t>
  </si>
  <si>
    <t>Lions v Reds</t>
  </si>
  <si>
    <t>Sharks v Kings</t>
  </si>
  <si>
    <t>Jaguares v Cheetahs</t>
  </si>
  <si>
    <t>Libres: FORCE, STORMERS</t>
  </si>
  <si>
    <t xml:space="preserve">Fecha  5 </t>
  </si>
  <si>
    <t xml:space="preserve">Viernes 24 Marzo </t>
  </si>
  <si>
    <t>Crusaders v Force</t>
  </si>
  <si>
    <t>Vie 24 Mar</t>
  </si>
  <si>
    <t>Rebels v Waratahs</t>
  </si>
  <si>
    <t>Sábado 25 Marzo</t>
  </si>
  <si>
    <t>Blues v Bulls</t>
  </si>
  <si>
    <t>Sab 25 Mar</t>
  </si>
  <si>
    <t>Brumbies v Highlanders</t>
  </si>
  <si>
    <t xml:space="preserve">Sunwolves v Stormers </t>
  </si>
  <si>
    <t>Kings v Lions</t>
  </si>
  <si>
    <t>Cheetahs v Sharks</t>
  </si>
  <si>
    <t>Jaguares v Reds</t>
  </si>
  <si>
    <t>Libres: CHIEFS, HURRICANES</t>
  </si>
  <si>
    <t>Fecha 6 (Daylight Savings finishes in AUS and NZ)</t>
  </si>
  <si>
    <t>Viernes 31 Marzo</t>
  </si>
  <si>
    <t>Highlanders v Rebels</t>
  </si>
  <si>
    <t>Vie 31 Mar</t>
  </si>
  <si>
    <t>Sábado 1 Abril</t>
  </si>
  <si>
    <t>Blues v Force</t>
  </si>
  <si>
    <t>Sab  1 Abr</t>
  </si>
  <si>
    <t>Chiefs v Bulls</t>
  </si>
  <si>
    <t xml:space="preserve">Reds v Hurricanes </t>
  </si>
  <si>
    <t>Stormers v Cheetahs</t>
  </si>
  <si>
    <t>Dom 2 Abr</t>
  </si>
  <si>
    <t>Lions v Sharks</t>
  </si>
  <si>
    <t>Domday 2 Abril</t>
  </si>
  <si>
    <t>Waratahs v Crusaders</t>
  </si>
  <si>
    <t>Libres: BRUMBIES, JAGUARES, KINGS, Sunwolves</t>
  </si>
  <si>
    <t xml:space="preserve">Fecha 7 </t>
  </si>
  <si>
    <t>Viernes 7 Abril</t>
  </si>
  <si>
    <t>Hurricanes v Waratahs</t>
  </si>
  <si>
    <t>Vie 7 Abr</t>
  </si>
  <si>
    <t>Sábado 8 Abril</t>
  </si>
  <si>
    <t>Sunwolves v Bulls</t>
  </si>
  <si>
    <t>Sab 8 Abr</t>
  </si>
  <si>
    <t>Highlanders v Blues</t>
  </si>
  <si>
    <t>Brumbies v Reds</t>
  </si>
  <si>
    <t>Sharks v Jaguares</t>
  </si>
  <si>
    <t>Dom 9 Abr</t>
  </si>
  <si>
    <t>Stormers v Chiefs</t>
  </si>
  <si>
    <t>Domday 9 Abril</t>
  </si>
  <si>
    <t>Force v Kings</t>
  </si>
  <si>
    <t>Libres: CHEETAHS, CRUSADERS, LIONS, REBELS</t>
  </si>
  <si>
    <t xml:space="preserve">Fecha 8 </t>
  </si>
  <si>
    <t>Viernes 14 Abril</t>
  </si>
  <si>
    <t>Crusaders v Sunwolves</t>
  </si>
  <si>
    <t>Vie 14 Abr</t>
  </si>
  <si>
    <t>Sábado 15 Abril</t>
  </si>
  <si>
    <t>Reds v Kings</t>
  </si>
  <si>
    <t>Sab 15 Abr</t>
  </si>
  <si>
    <t xml:space="preserve">Blues v Hurricanes </t>
  </si>
  <si>
    <t>Rebels v Brumbies</t>
  </si>
  <si>
    <t>Cheetahs v Chiefs</t>
  </si>
  <si>
    <t>Stormers v Lions</t>
  </si>
  <si>
    <t>Bulls v Jaguares</t>
  </si>
  <si>
    <t>Libres: FORCE, HIGHLANDERS, SHARKS, WARATAHS</t>
  </si>
  <si>
    <t>Fecha 9</t>
  </si>
  <si>
    <t>Viernes 21 Abril</t>
  </si>
  <si>
    <t>Hurricanes v Brumbies</t>
  </si>
  <si>
    <t>Vie 21 Abr</t>
  </si>
  <si>
    <t>Lions v Jaguares</t>
  </si>
  <si>
    <t>Sábado 22 Abril</t>
  </si>
  <si>
    <t>Highlanders v Sunwolves</t>
  </si>
  <si>
    <t>Sab 22 Abr</t>
  </si>
  <si>
    <t>Crusaders v Stormers</t>
  </si>
  <si>
    <t>Waratahs v Kings</t>
  </si>
  <si>
    <t>Force v Chiefs</t>
  </si>
  <si>
    <t>Bulls v Cheetahs</t>
  </si>
  <si>
    <t>Sharks v Rebels</t>
  </si>
  <si>
    <t>Libres: BLUES, REDS</t>
  </si>
  <si>
    <t xml:space="preserve">Fecha 10  </t>
  </si>
  <si>
    <t>Viernes 28 Abril</t>
  </si>
  <si>
    <t>Highlanders v Stormers</t>
  </si>
  <si>
    <t>Vie 28 Abr</t>
  </si>
  <si>
    <t>Sábado 29 Abril</t>
  </si>
  <si>
    <t>Chiefs v Sunwolves</t>
  </si>
  <si>
    <t>Sab 29 Abr</t>
  </si>
  <si>
    <t>Reds v Waratahs</t>
  </si>
  <si>
    <t>Force v Lions</t>
  </si>
  <si>
    <t>Cheetahs v Crusaders</t>
  </si>
  <si>
    <t>Dom 30 Abr</t>
  </si>
  <si>
    <t>Kings v Rebels</t>
  </si>
  <si>
    <t>Jaguares v Sharks</t>
  </si>
  <si>
    <t>Domday 30 Abril</t>
  </si>
  <si>
    <t>Brumbies v Blues</t>
  </si>
  <si>
    <t xml:space="preserve">Libres: BULLS, HURRICANES </t>
  </si>
  <si>
    <t>Fecha 11</t>
  </si>
  <si>
    <t xml:space="preserve">Viernes 5 Mayo </t>
  </si>
  <si>
    <t>Hurricanes v Stormers</t>
  </si>
  <si>
    <t>Vie 5 Mayo</t>
  </si>
  <si>
    <t>Cheetahs v Highlanders</t>
  </si>
  <si>
    <t>Sab 6 Mayo</t>
  </si>
  <si>
    <t>Sábado 6 Mayo</t>
  </si>
  <si>
    <t>Rebels v Lions</t>
  </si>
  <si>
    <t>Chiefs v Reds</t>
  </si>
  <si>
    <t>Waratahs v Blues</t>
  </si>
  <si>
    <t>Sharks v Force</t>
  </si>
  <si>
    <t>Bulls v Crusaders</t>
  </si>
  <si>
    <t>Jaguares v Sunwolves</t>
  </si>
  <si>
    <t>Libres: BRUMBIES, KINGS</t>
  </si>
  <si>
    <t>Fecha 12</t>
  </si>
  <si>
    <t>Viernes 12 Mayo</t>
  </si>
  <si>
    <t>Blues v Cheetahs</t>
  </si>
  <si>
    <t>Vie 12 Mayo</t>
  </si>
  <si>
    <t>Brumbies v Lions</t>
  </si>
  <si>
    <t>Sábado 13 Mayo</t>
  </si>
  <si>
    <t>Crusaders v Hurricanes</t>
  </si>
  <si>
    <t>Sab 13 Mayo</t>
  </si>
  <si>
    <t>Rebels v Reds</t>
  </si>
  <si>
    <t>Bulls v Highlanders</t>
  </si>
  <si>
    <t>Kings v Sharks</t>
  </si>
  <si>
    <t>Jaguares v Force</t>
  </si>
  <si>
    <t>Libres: CHIEFS, STORMERS, Sunwolves, WARATAHS</t>
  </si>
  <si>
    <t>Fecha 13</t>
  </si>
  <si>
    <t>Viernes 19 Mayo</t>
  </si>
  <si>
    <t>Chiefs v Crusaders</t>
  </si>
  <si>
    <t>Vie 19 Mayo</t>
  </si>
  <si>
    <t xml:space="preserve">Stormers v Blues </t>
  </si>
  <si>
    <t>Sab 20 Mayo</t>
  </si>
  <si>
    <t>Sábado 20 Mayo</t>
  </si>
  <si>
    <t>Hurricanes v Cheetahs</t>
  </si>
  <si>
    <t>Force v Highlanders</t>
  </si>
  <si>
    <t>Sunwolves v Sharks</t>
  </si>
  <si>
    <t xml:space="preserve">Kings v Brumbies </t>
  </si>
  <si>
    <t>Dom 21 Mayo</t>
  </si>
  <si>
    <t>Lions v Bulls</t>
  </si>
  <si>
    <t>Domday 21 Mayo</t>
  </si>
  <si>
    <t>Waratahs v Rebels</t>
  </si>
  <si>
    <t>Libres: JAGUARES, REDS</t>
  </si>
  <si>
    <t>Fecha 14</t>
  </si>
  <si>
    <t>Viernes 26 Mayo</t>
  </si>
  <si>
    <t>Blues v Chiefs</t>
  </si>
  <si>
    <t>Vie 26 Mayo</t>
  </si>
  <si>
    <t>Reds v Force</t>
  </si>
  <si>
    <t>Sábado 27 Mayo</t>
  </si>
  <si>
    <t>Sunwolves v Cheetahs</t>
  </si>
  <si>
    <t>Sab 27 Mayo</t>
  </si>
  <si>
    <t>Highlanders v Waratahs</t>
  </si>
  <si>
    <t>Rebels v Crusaders</t>
  </si>
  <si>
    <t>Bulls v Hurricanes</t>
  </si>
  <si>
    <t>Dom 28 Mayo</t>
  </si>
  <si>
    <t>Sharks v Stormers</t>
  </si>
  <si>
    <t>Jaguares v Brumbies</t>
  </si>
  <si>
    <t>Domday 28 Mayo</t>
  </si>
  <si>
    <t>Lions v Kings</t>
  </si>
  <si>
    <t>Fecha 15 (Sólo Australia y Nueva Zelanda)</t>
  </si>
  <si>
    <t>Viernes 2 Junio</t>
  </si>
  <si>
    <t>Blues v Reds</t>
  </si>
  <si>
    <t>Vie 2 Jun</t>
  </si>
  <si>
    <t>Sábado 3 Junio</t>
  </si>
  <si>
    <t>Crusaders v Highlanders</t>
  </si>
  <si>
    <t>Sab 3 Jun</t>
  </si>
  <si>
    <t>Chiefs v Waratahs</t>
  </si>
  <si>
    <t>Brumbies v Rebels</t>
  </si>
  <si>
    <t>Force v Hurricanes</t>
  </si>
  <si>
    <t>Fecha 16 (sólo Nueva Zelanda)</t>
  </si>
  <si>
    <t>Viernes 9 Junio</t>
  </si>
  <si>
    <t>Hurricanes v Chiefs</t>
  </si>
  <si>
    <t>Vie 9 Jun</t>
  </si>
  <si>
    <t>Libres: BLUES, CRUSADERS, HIGHLANDERS</t>
  </si>
  <si>
    <t>Fecha 15 (Sólo Sudáfrica)</t>
  </si>
  <si>
    <t>Viernes 30 Junio</t>
  </si>
  <si>
    <t>Jaguares v Kings</t>
  </si>
  <si>
    <t>Sab 1 Jul</t>
  </si>
  <si>
    <t>Vie 30 Jun</t>
  </si>
  <si>
    <t>Sábado 1 Julio</t>
  </si>
  <si>
    <t xml:space="preserve">Lions v Sunwolves </t>
  </si>
  <si>
    <t>Cheetahs v Stormers</t>
  </si>
  <si>
    <t>Sharks v Bulls</t>
  </si>
  <si>
    <t>Fecha 16 (Sólo Australia y Sudáfrica)</t>
  </si>
  <si>
    <t>Viernes 7 Julio</t>
  </si>
  <si>
    <t>Reds v Brumbies</t>
  </si>
  <si>
    <t>Vie 7 Jul</t>
  </si>
  <si>
    <t>Force v Rebels</t>
  </si>
  <si>
    <t>Sábado 8 Julio</t>
  </si>
  <si>
    <t>Waratahs v Jaguares</t>
  </si>
  <si>
    <t>Sab 8 Jul</t>
  </si>
  <si>
    <t>Bulls v Kings</t>
  </si>
  <si>
    <t xml:space="preserve">Stormers v Sunwolves </t>
  </si>
  <si>
    <t>Libres: CHEETAHS, LIONS, SHARKS</t>
  </si>
  <si>
    <t>Fecha 17</t>
  </si>
  <si>
    <t>Viernes 14 Julio</t>
  </si>
  <si>
    <t>Highlanders v Reds</t>
  </si>
  <si>
    <t>Vie 14 Jul</t>
  </si>
  <si>
    <t>Rebels v Jaguares</t>
  </si>
  <si>
    <t>Kings v Cheetahs</t>
  </si>
  <si>
    <t>Sab 15 Jul</t>
  </si>
  <si>
    <t>Sábado 15 Julio</t>
  </si>
  <si>
    <t>Sunwolves v Blues</t>
  </si>
  <si>
    <t>Chiefs v Brumbies</t>
  </si>
  <si>
    <t>Hurricanes v Crusaders</t>
  </si>
  <si>
    <t>Force v Waratahs</t>
  </si>
  <si>
    <t>Sharks v Lions</t>
  </si>
  <si>
    <t>Bulls v Stormers</t>
  </si>
  <si>
    <t>Cuartos de final</t>
  </si>
  <si>
    <t>Viernes 21 Julio</t>
  </si>
  <si>
    <t>Sábado 22 Julio</t>
  </si>
  <si>
    <t>Semifinales</t>
  </si>
  <si>
    <t>Viernes 28 Julio</t>
  </si>
  <si>
    <t>Sábado 29 Julio</t>
  </si>
  <si>
    <t>Final</t>
  </si>
  <si>
    <t>Sábado 5 Agosto</t>
  </si>
  <si>
    <t>ZONAS</t>
  </si>
  <si>
    <t>NACIONAL DE CLUBES A</t>
  </si>
  <si>
    <t>SEGÚN CLASIFICACION</t>
  </si>
  <si>
    <t>SEGÚN CRITERIO</t>
  </si>
  <si>
    <t>1 BAS</t>
  </si>
  <si>
    <t>2 BAS</t>
  </si>
  <si>
    <t>1 CTR</t>
  </si>
  <si>
    <t>3 BAS</t>
  </si>
  <si>
    <t>BELGRANO</t>
  </si>
  <si>
    <t>HINDU</t>
  </si>
  <si>
    <t>TALA RC</t>
  </si>
  <si>
    <t>SAN LUIS</t>
  </si>
  <si>
    <t>5 BAS</t>
  </si>
  <si>
    <t>1 LIT</t>
  </si>
  <si>
    <t>4 BAS</t>
  </si>
  <si>
    <t>1 NOA</t>
  </si>
  <si>
    <t>DUENDES</t>
  </si>
  <si>
    <t>NEWMAN</t>
  </si>
  <si>
    <t>LOS TARCOS TUC.</t>
  </si>
  <si>
    <t>6 BAS</t>
  </si>
  <si>
    <t>7 BAS</t>
  </si>
  <si>
    <t>2 LIT</t>
  </si>
  <si>
    <t>3 LIT</t>
  </si>
  <si>
    <t xml:space="preserve">OLD RESIAN </t>
  </si>
  <si>
    <t>4 NOA</t>
  </si>
  <si>
    <t>3 NOA</t>
  </si>
  <si>
    <t>2 NOA</t>
  </si>
  <si>
    <t>2 CTR</t>
  </si>
  <si>
    <t>HUIRAPUCA</t>
  </si>
  <si>
    <t>TUCUMAN R.</t>
  </si>
  <si>
    <t>UNIVERSIT. TUC.</t>
  </si>
  <si>
    <t>URU CURE</t>
  </si>
  <si>
    <t>NACIONAL DE CLUBES B</t>
  </si>
  <si>
    <t>3 CTR</t>
  </si>
  <si>
    <t>9 BAS</t>
  </si>
  <si>
    <t>4 LIT</t>
  </si>
  <si>
    <t>8 BAS</t>
  </si>
  <si>
    <t>JOCKEY DE V.M.</t>
  </si>
  <si>
    <t>ALUMNI</t>
  </si>
  <si>
    <t>JOCKEY DE ROSARIO</t>
  </si>
  <si>
    <t>5 NOA</t>
  </si>
  <si>
    <t>11 BAS</t>
  </si>
  <si>
    <t>4 CTR</t>
  </si>
  <si>
    <t>10 BAS</t>
  </si>
  <si>
    <t>UNIVERSIT. SALTA</t>
  </si>
  <si>
    <t>PUCARA</t>
  </si>
  <si>
    <t>JOCKEY DE CBA</t>
  </si>
  <si>
    <t>LA PLATA</t>
  </si>
  <si>
    <t>12 BAS</t>
  </si>
  <si>
    <t>6 NOA</t>
  </si>
  <si>
    <t>7 NOA</t>
  </si>
  <si>
    <t>1 OES</t>
  </si>
  <si>
    <t>ATLETICO DEL ROSARIO</t>
  </si>
  <si>
    <t>CARDENALES</t>
  </si>
  <si>
    <t>JOCKEY DE SALTA</t>
  </si>
  <si>
    <t>LICEO</t>
  </si>
  <si>
    <t>2 URU</t>
  </si>
  <si>
    <t>1 URU</t>
  </si>
  <si>
    <t>2 PAM</t>
  </si>
  <si>
    <t>1 PAM</t>
  </si>
  <si>
    <t>OLD BOYS URU</t>
  </si>
  <si>
    <t>OLD CHRISTIAN</t>
  </si>
  <si>
    <t>IPR SPORTING</t>
  </si>
  <si>
    <t>MDP CLUB</t>
  </si>
  <si>
    <t>TORNEO DEL INTERIOR A</t>
  </si>
  <si>
    <t>5 LIT</t>
  </si>
  <si>
    <t>3 PAM</t>
  </si>
  <si>
    <t>5 CTR</t>
  </si>
  <si>
    <t>2 OES</t>
  </si>
  <si>
    <t>1 PAT</t>
  </si>
  <si>
    <t>8 NOA</t>
  </si>
  <si>
    <t>6 CTR</t>
  </si>
  <si>
    <t>6 LIT</t>
  </si>
  <si>
    <t>7 CTR</t>
  </si>
  <si>
    <t>3 OES</t>
  </si>
  <si>
    <t>1 NEA</t>
  </si>
  <si>
    <t>4 OES</t>
  </si>
  <si>
    <t>7 LIT</t>
  </si>
  <si>
    <t>5 PAM</t>
  </si>
  <si>
    <t>2 NEA</t>
  </si>
  <si>
    <t>4 PAM</t>
  </si>
  <si>
    <t>2 PAT</t>
  </si>
  <si>
    <t>8 LIT</t>
  </si>
  <si>
    <t>8 CTR</t>
  </si>
  <si>
    <t>5 OES</t>
  </si>
  <si>
    <t>3 PAT</t>
  </si>
  <si>
    <t>9 LIT</t>
  </si>
  <si>
    <t>3 URU</t>
  </si>
  <si>
    <t>9 NOA</t>
  </si>
  <si>
    <t>6 PAM</t>
  </si>
  <si>
    <t>3 NEA</t>
  </si>
  <si>
    <t>4 URU</t>
  </si>
  <si>
    <t>10 NOA</t>
  </si>
  <si>
    <t>7 PAM</t>
  </si>
  <si>
    <t>4 NEA</t>
  </si>
  <si>
    <t>9 CTR</t>
  </si>
  <si>
    <t>6 OES</t>
  </si>
  <si>
    <t>REGION</t>
  </si>
  <si>
    <t>TOTAL</t>
  </si>
  <si>
    <t>BAS</t>
  </si>
  <si>
    <t>CTR</t>
  </si>
  <si>
    <t>LIT</t>
  </si>
  <si>
    <t>OES</t>
  </si>
  <si>
    <t>PAM</t>
  </si>
  <si>
    <t>PAT</t>
  </si>
  <si>
    <t>URU</t>
  </si>
  <si>
    <t>Primera Ronda Zona Campeonato 2017 Plantel Superior</t>
  </si>
  <si>
    <t>Zona A</t>
  </si>
  <si>
    <t>Clasf.</t>
  </si>
  <si>
    <t>Zona B</t>
  </si>
  <si>
    <t>Primera Fecha</t>
  </si>
  <si>
    <t>Jockey Club Córdoba</t>
  </si>
  <si>
    <t>Jockey Club Villa María</t>
  </si>
  <si>
    <t>partido 1</t>
  </si>
  <si>
    <t>partido 2</t>
  </si>
  <si>
    <t>partido 3</t>
  </si>
  <si>
    <t>Local</t>
  </si>
  <si>
    <t>Visitante</t>
  </si>
  <si>
    <t>Fecha 1</t>
  </si>
  <si>
    <t>Universitario</t>
  </si>
  <si>
    <t>Córdoba Athletic</t>
  </si>
  <si>
    <t>1 - 6</t>
  </si>
  <si>
    <t>vs.</t>
  </si>
  <si>
    <t>San Martín Villa María</t>
  </si>
  <si>
    <t>2 - 5</t>
  </si>
  <si>
    <t>Aero Club Río IV</t>
  </si>
  <si>
    <t>Córdoba Rugby</t>
  </si>
  <si>
    <t>3 - 4</t>
  </si>
  <si>
    <t>Fecha 5</t>
  </si>
  <si>
    <t>Segunda Fecha</t>
  </si>
  <si>
    <t>Segunda</t>
  </si>
  <si>
    <t># Clasifican los 4 primeros de cada zona al super 8</t>
  </si>
  <si>
    <t># No se arrastran puntos al super 8</t>
  </si>
  <si>
    <t>6 - 4</t>
  </si>
  <si>
    <t># Super 8 se Sortean todas las localías</t>
  </si>
  <si>
    <t>5 - 3</t>
  </si>
  <si>
    <t># Puntuación con puntos bonus</t>
  </si>
  <si>
    <t>1 - 2</t>
  </si>
  <si>
    <t>con diferencia De 3 try y menos de 7 (defensivo)</t>
  </si>
  <si>
    <t># Semifinal y Final</t>
  </si>
  <si>
    <t>Tercera Fecha</t>
  </si>
  <si>
    <t># El posicionamiento Final da el orden para Torneos Nacionales</t>
  </si>
  <si>
    <t>2 - 6</t>
  </si>
  <si>
    <t>3 - 1</t>
  </si>
  <si>
    <t>4 - 5</t>
  </si>
  <si>
    <t>Cuarta Fecha</t>
  </si>
  <si>
    <t>Cuarta</t>
  </si>
  <si>
    <t>6 - 5</t>
  </si>
  <si>
    <t>1 - 4</t>
  </si>
  <si>
    <t>2 - 3</t>
  </si>
  <si>
    <t>Quinta Fecha</t>
  </si>
  <si>
    <t>Quinta</t>
  </si>
  <si>
    <t>3 - 6</t>
  </si>
  <si>
    <t>4 - 2</t>
  </si>
  <si>
    <t>5 - 1</t>
  </si>
  <si>
    <t>Sorteo</t>
  </si>
  <si>
    <t>Super 8 - 2017 Plantel Superior</t>
  </si>
  <si>
    <t>Primero sorteado</t>
  </si>
  <si>
    <t>partido 4</t>
  </si>
  <si>
    <t>Segundo Sorteado</t>
  </si>
  <si>
    <t>Tercero Sorteado</t>
  </si>
  <si>
    <t>Cuarto Sorteado</t>
  </si>
  <si>
    <t>1-8</t>
  </si>
  <si>
    <t>Quinto Sorteado</t>
  </si>
  <si>
    <t>2-7</t>
  </si>
  <si>
    <t>Sexto Sorteado</t>
  </si>
  <si>
    <t>3-6</t>
  </si>
  <si>
    <t>Septimo Sorteado</t>
  </si>
  <si>
    <t>4-5</t>
  </si>
  <si>
    <t>Fecha 6</t>
  </si>
  <si>
    <t>Octavo Sorteado</t>
  </si>
  <si>
    <t>Fecha 7</t>
  </si>
  <si>
    <t>8-5</t>
  </si>
  <si>
    <t>7-4</t>
  </si>
  <si>
    <t>6-3</t>
  </si>
  <si>
    <t>1-2</t>
  </si>
  <si>
    <t>2-8</t>
  </si>
  <si>
    <t>3-1</t>
  </si>
  <si>
    <t>4-7</t>
  </si>
  <si>
    <t>5-6</t>
  </si>
  <si>
    <t>8-6</t>
  </si>
  <si>
    <t>7-5</t>
  </si>
  <si>
    <t>1-4</t>
  </si>
  <si>
    <t>2-3</t>
  </si>
  <si>
    <t>3-8</t>
  </si>
  <si>
    <t>4-2</t>
  </si>
  <si>
    <t>5-1</t>
  </si>
  <si>
    <t>6-7</t>
  </si>
  <si>
    <t>Sexta Fecha</t>
  </si>
  <si>
    <t>8-7</t>
  </si>
  <si>
    <t>1-6</t>
  </si>
  <si>
    <t>2-5</t>
  </si>
  <si>
    <t>3-4</t>
  </si>
  <si>
    <t>Septima Fecha</t>
  </si>
  <si>
    <t>4-8</t>
  </si>
  <si>
    <t>5-3</t>
  </si>
  <si>
    <t>6-2</t>
  </si>
  <si>
    <t>7-1</t>
  </si>
  <si>
    <t>EQUIPO</t>
  </si>
  <si>
    <t>Posic.</t>
  </si>
  <si>
    <t>Semi Final</t>
  </si>
  <si>
    <t>Super 6 - 2017 Plantel Superior</t>
  </si>
  <si>
    <t>9 Campeonato</t>
  </si>
  <si>
    <t>10 Campeonato</t>
  </si>
  <si>
    <t>11 Campeonato</t>
  </si>
  <si>
    <t>12 Campeonato</t>
  </si>
  <si>
    <t>1 Desarrollo</t>
  </si>
  <si>
    <t>2 Desarrollo</t>
  </si>
  <si>
    <t xml:space="preserve"># super 6 participan los 4 ultimos </t>
  </si>
  <si>
    <t xml:space="preserve">de Zona Campeonato mas los 2 </t>
  </si>
  <si>
    <t>6-4</t>
  </si>
  <si>
    <t>primeros de Zona Desarrollo</t>
  </si>
  <si>
    <t># super 6 todos contrata todos</t>
  </si>
  <si>
    <t>Ida y vuelta</t>
  </si>
  <si>
    <t># poscionamiento por cantidad</t>
  </si>
  <si>
    <t>de puntos totales sumados</t>
  </si>
  <si>
    <t># Los 4 Primeros clasifican al</t>
  </si>
  <si>
    <t>2-6</t>
  </si>
  <si>
    <t>Torneo Regional Del Centro</t>
  </si>
  <si>
    <t xml:space="preserve">con diferencia De 3 try y </t>
  </si>
  <si>
    <t>menos de 7 (defensivo)</t>
  </si>
  <si>
    <t>6-5</t>
  </si>
  <si>
    <t>Segunda Vuelta</t>
  </si>
  <si>
    <t>6-1</t>
  </si>
  <si>
    <t>5-2</t>
  </si>
  <si>
    <t>4-3</t>
  </si>
  <si>
    <t>4-6</t>
  </si>
  <si>
    <t>3-5</t>
  </si>
  <si>
    <t>2-1</t>
  </si>
  <si>
    <t>Octava Fecha</t>
  </si>
  <si>
    <t>1-3</t>
  </si>
  <si>
    <t>5-4</t>
  </si>
  <si>
    <t>Novena Fecha</t>
  </si>
  <si>
    <t>4-1</t>
  </si>
  <si>
    <t>3-2</t>
  </si>
  <si>
    <t>Decima Fecha</t>
  </si>
  <si>
    <t>2-4</t>
  </si>
  <si>
    <t>1-5</t>
  </si>
  <si>
    <t>Enero 2017</t>
  </si>
  <si>
    <t>M</t>
  </si>
  <si>
    <t>J</t>
  </si>
  <si>
    <t>D</t>
  </si>
  <si>
    <t>Febrero 2017</t>
  </si>
  <si>
    <t>Marzo 2017</t>
  </si>
  <si>
    <t>Abril 2017</t>
  </si>
  <si>
    <t>Mayo 2017</t>
  </si>
  <si>
    <t>Junio 2017</t>
  </si>
  <si>
    <t>Julio 2017</t>
  </si>
  <si>
    <t>Agosto 2017</t>
  </si>
  <si>
    <t>Septiembre 2017</t>
  </si>
  <si>
    <t>Octubre 2017</t>
  </si>
  <si>
    <t>Noviembre 2017</t>
  </si>
  <si>
    <t>Diciembre 2017</t>
  </si>
  <si>
    <t>1 de Enero de 2017 - Año Nuevo</t>
  </si>
  <si>
    <r>
      <t>IMPORTANTE:</t>
    </r>
    <r>
      <rPr>
        <sz val="12"/>
        <color indexed="23"/>
        <rFont val="Arial"/>
        <family val="2"/>
      </rPr>
      <t xml:space="preserve"> El proyecto de ley para regular los feriados 2017 fue enviado por el Poder Ejecutivo al Congreso de la Nación y se encuentra en tratamiento.</t>
    </r>
  </si>
  <si>
    <t>FERIADOS INAMOVIBLES</t>
  </si>
  <si>
    <t>Feriados Nacionales que se rigen por el Decreto 1584/2010</t>
  </si>
  <si>
    <t>FERIADOS TRASLADABLES</t>
  </si>
  <si>
    <t>Decreto 2226/15 - Trasládase, con carácter excepcional, sólo para el corriente año, el feriado nacional establecido para el día 20 de noviembre de 2015 Decreto 1584/2010</t>
  </si>
  <si>
    <t>FERIADOS PUENTE TURÍSTICOS</t>
  </si>
  <si>
    <t>http://www.jaguares.com.ar/</t>
  </si>
  <si>
    <t>http://uar.com.ar/</t>
  </si>
  <si>
    <t>http://uar.com.ar/category/nacional/</t>
  </si>
  <si>
    <t>http://uar.com.ar/category/interiora/</t>
  </si>
  <si>
    <t>http://uar.com.ar/category/interiorb/</t>
  </si>
  <si>
    <t>http://uar.com.ar/category/argentinojuvenil/</t>
  </si>
  <si>
    <t>http://uar.com.ar/category/mayores/</t>
  </si>
  <si>
    <t>http://uar.com.ar/category/sevendelarepublica/</t>
  </si>
  <si>
    <t>http://uar.com.ar/category/super9/</t>
  </si>
  <si>
    <t>http://www.lospumas.com.ar/</t>
  </si>
  <si>
    <t>http://www.sanzarrugby.com/therugbychampionship/</t>
  </si>
  <si>
    <t>http://uar.com.ar/category/argentinaxv/</t>
  </si>
  <si>
    <t>http://uar.com.ar/category/pumitas/</t>
  </si>
  <si>
    <t>http://uar.com.ar/category/femenino/</t>
  </si>
  <si>
    <t>http://uar.com.ar/category/seven/</t>
  </si>
  <si>
    <t>http://unioncordobesarugby.com.ar/es/</t>
  </si>
  <si>
    <t>links Relacionados</t>
  </si>
  <si>
    <t>Chile vs Argentina XV</t>
  </si>
  <si>
    <t>Viernes 03 Febrero</t>
  </si>
  <si>
    <t>Brasil vs Chile</t>
  </si>
  <si>
    <t>Día</t>
  </si>
  <si>
    <t>Sábado 04 febrero</t>
  </si>
  <si>
    <t>Canadá vs Argentina XV</t>
  </si>
  <si>
    <t>Westhills Stadium, Langford, BC.</t>
  </si>
  <si>
    <t xml:space="preserve">Estadio Pacaembú, San Pablo. </t>
  </si>
  <si>
    <t>Estados Unidos vs Uruguay</t>
  </si>
  <si>
    <t>Toyota Field, San Antonio, Texas.</t>
  </si>
  <si>
    <t>15:00 Central</t>
  </si>
  <si>
    <t>Sábado 11 febrero</t>
  </si>
  <si>
    <t>Argentina XV vs Uruguay</t>
  </si>
  <si>
    <t>Estadio Villa Mitre, Bahía Blanca.</t>
  </si>
  <si>
    <t>Estados Unidos vs Brasil</t>
  </si>
  <si>
    <t>Dell Diamond, Round Rock, Austin, Texas.</t>
  </si>
  <si>
    <t>Canadá vs Chile</t>
  </si>
  <si>
    <t>Sábado 18 febrero</t>
  </si>
  <si>
    <t>Uruguay vs Brasil</t>
  </si>
  <si>
    <t>Canadá vs Estados Unidos</t>
  </si>
  <si>
    <t>Sábado 25 febrero</t>
  </si>
  <si>
    <t>Argentina XV vs Brasil</t>
  </si>
  <si>
    <t>Estadio Municipal Agustín Pichot, Ushuaia.</t>
  </si>
  <si>
    <t>Swangard Stadium, Burnaby, BC.</t>
  </si>
  <si>
    <t>Campus Municipal de Maldonado.</t>
  </si>
  <si>
    <t>Chile vs Estados Unidos</t>
  </si>
  <si>
    <t>Estadio CAP Talcahuano, Talcahuao.</t>
  </si>
  <si>
    <t>Uruguay vs Canadá</t>
  </si>
  <si>
    <t>Brasil vs Canadá</t>
  </si>
  <si>
    <t>Sábado 04 marzo</t>
  </si>
  <si>
    <t>Viernes 03 marzo</t>
  </si>
  <si>
    <t>Argentina XV vs Estados Unidos</t>
  </si>
  <si>
    <t>Estadio Municipal, Comodoro Rivadavia.</t>
  </si>
  <si>
    <t>Uruguay vs Chile</t>
  </si>
  <si>
    <t>Referí: Claudio Cativelli (Uruguay). Referís Asistentes: Ricardo Sant’Anna y Murillo Bragotto (Brasil)</t>
  </si>
  <si>
    <t>Referí: Chris Assmuss (Canadá). Referís Asistentes: Derek Summers y Scott Green (Estados Unidos)</t>
  </si>
  <si>
    <t>Referí: Kurt Weaver (Estados Unidos). Referís Asistentes: Harry Mason y Michael Jones (Canadá)</t>
  </si>
  <si>
    <t>Referí: Kurt Weaver (Estados Unidos). Assistant Referí: Damián Schneider y Santiago Altobelli (Argentina)</t>
  </si>
  <si>
    <t>Referí: Pablo Deluca (Argentina). Referís Asistentes: Scott Green y Jim Rogers (Estados Unidos)</t>
  </si>
  <si>
    <t>Referí: Derek Summers (Estados Unidos). Referís Asistentes: Doug Hamre y Robin Kaluzniak (Canadá)</t>
  </si>
  <si>
    <t>Referí: Ricardo Santa’Anna (Brasil). Assistant Referes: Francisco Saavedra y Luis Díaz (Chile)</t>
  </si>
  <si>
    <t>Referí: Pablo Deluca (Argentina). Referís Asistentes: Joaquín Montes y Francisco González (Uruguay)</t>
  </si>
  <si>
    <t>Referí: Damián Schneider (Argentina). Referís Asistentes: David Smortchevsky y David Crisp (Canadá)</t>
  </si>
  <si>
    <t>Referí: Ricardo Sant’Anna (Brasil). Referís Asistentes: Frank Méndez y Tomás Fernández (Chile)</t>
  </si>
  <si>
    <t>Referí: Claudio Cativelli (Uruguay). Referís Asistentes: Damián Schneider y Pablo Deluca (Argentina)</t>
  </si>
  <si>
    <t>Referí: Derek Summers (Estados Unidos). Referís Asistentes: Joaquín Montes y Rodrigo Goyret (Uruguay)</t>
  </si>
  <si>
    <t>Referí: Damián Schneider (Argentina). Referís Asistentes: Ricardo Sant’Anna y Murilo Bragotto (Brasil)</t>
  </si>
  <si>
    <t>Referí: Kurt Weaver (Estados Unidos). Referís Asistentes: Claudio Cativelli y Martín Bangueses (Uruguay)</t>
  </si>
  <si>
    <t>Referí: Joaquín Montes (Uruguay). Referís Asistentes: Santiago Altobelli y José Covassi (Argentina)</t>
  </si>
  <si>
    <t>Estadio Charrúa, Montevideo.</t>
  </si>
  <si>
    <t xml:space="preserve">Fecha 5 </t>
  </si>
  <si>
    <t>Terna Arbitral</t>
  </si>
  <si>
    <t>Jornada 1</t>
  </si>
  <si>
    <t>Escocia</t>
  </si>
  <si>
    <t>Irlanda</t>
  </si>
  <si>
    <t>Inglaterra</t>
  </si>
  <si>
    <t>Francia</t>
  </si>
  <si>
    <t>Italia</t>
  </si>
  <si>
    <t>Gales</t>
  </si>
  <si>
    <t>Jornada 2</t>
  </si>
  <si>
    <t>Jornada 3</t>
  </si>
  <si>
    <t>Jornada 4</t>
  </si>
  <si>
    <t>Jornada 5</t>
  </si>
  <si>
    <t>Seis Naciones</t>
  </si>
  <si>
    <t xml:space="preserve">Fecha </t>
  </si>
  <si>
    <t>BT Murrayfield</t>
  </si>
  <si>
    <t>Stadio Olimpico</t>
  </si>
  <si>
    <t>Stade de France</t>
  </si>
  <si>
    <t>Principality Stadium</t>
  </si>
  <si>
    <t>Aviva Stadium</t>
  </si>
  <si>
    <t>Twickenham Stadium</t>
  </si>
  <si>
    <t>Estadio</t>
  </si>
  <si>
    <t>Hora Local</t>
  </si>
  <si>
    <t>Hora Argentina</t>
  </si>
  <si>
    <t>Link</t>
  </si>
  <si>
    <t>http://www.rbs6nations.com/</t>
  </si>
  <si>
    <t>*</t>
  </si>
  <si>
    <t>En solapas se encuentra detalle de cada Torneo</t>
  </si>
  <si>
    <t>Tala Rugby Club</t>
  </si>
  <si>
    <t>Urú Curé Rugby Club</t>
  </si>
  <si>
    <t>Carlos Paz Rugby Club</t>
  </si>
</sst>
</file>

<file path=xl/styles.xml><?xml version="1.0" encoding="utf-8"?>
<styleSheet xmlns="http://schemas.openxmlformats.org/spreadsheetml/2006/main">
  <numFmts count="2">
    <numFmt numFmtId="172" formatCode="[$-F400]h:mm:ss\ AM/PM"/>
    <numFmt numFmtId="173" formatCode="[$-F800]dddd\,\ mmmm\ dd\,\ yyyy"/>
  </numFmts>
  <fonts count="72"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sz val="12"/>
      <color indexed="23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Times New Roman"/>
      <family val="1"/>
    </font>
    <font>
      <b/>
      <sz val="9"/>
      <color rgb="FF000000"/>
      <name val="Segoe UI"/>
      <family val="2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Verdana"/>
      <family val="2"/>
    </font>
    <font>
      <b/>
      <sz val="10"/>
      <color rgb="FF0000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6.5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rgb="FF035C80"/>
      <name val="Arial"/>
      <family val="2"/>
    </font>
    <font>
      <b/>
      <sz val="12"/>
      <color rgb="FF666666"/>
      <name val="Arial"/>
      <family val="2"/>
    </font>
    <font>
      <b/>
      <sz val="9"/>
      <color rgb="FFE6321E"/>
      <name val="Arial"/>
      <family val="2"/>
    </font>
    <font>
      <b/>
      <sz val="9"/>
      <color rgb="FFF5AA00"/>
      <name val="Arial"/>
      <family val="2"/>
    </font>
    <font>
      <b/>
      <sz val="9"/>
      <color rgb="FF009B1E"/>
      <name val="Arial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rgb="FF000000"/>
      <name val="Calibri"/>
      <family val="2"/>
      <scheme val="minor"/>
    </font>
    <font>
      <u/>
      <sz val="8"/>
      <color rgb="FFFFFFFF"/>
      <name val="Tahoma"/>
      <family val="2"/>
    </font>
    <font>
      <sz val="8"/>
      <color rgb="FFFFFFFF"/>
      <name val="Tahoma"/>
      <family val="2"/>
    </font>
    <font>
      <sz val="8"/>
      <color rgb="FF656565"/>
      <name val="Tahoma"/>
      <family val="2"/>
    </font>
    <font>
      <sz val="26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rgb="FF000000"/>
      <name val="Calibri"/>
      <family val="2"/>
      <scheme val="minor"/>
    </font>
    <font>
      <b/>
      <sz val="18"/>
      <color rgb="FFFFFFFF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Arial"/>
      <family val="2"/>
    </font>
    <font>
      <b/>
      <sz val="28"/>
      <color theme="3"/>
      <name val="Arial Black"/>
      <family val="2"/>
    </font>
    <font>
      <sz val="28"/>
      <color theme="3"/>
      <name val="Arial Black"/>
      <family val="2"/>
    </font>
    <font>
      <b/>
      <sz val="10"/>
      <color rgb="FF3366FF"/>
      <name val="Arial"/>
      <family val="2"/>
    </font>
    <font>
      <b/>
      <sz val="10"/>
      <color theme="1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77933C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66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34343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CACACA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medium">
        <color rgb="FFFFFFFF"/>
      </left>
      <right/>
      <top style="thin">
        <color theme="0"/>
      </top>
      <bottom style="medium">
        <color rgb="FFFFFFFF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indexed="64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medium">
        <color rgb="FFFFFFFF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rgb="FF035C80"/>
      </left>
      <right style="medium">
        <color rgb="FF035C80"/>
      </right>
      <top style="medium">
        <color rgb="FF035C80"/>
      </top>
      <bottom style="medium">
        <color rgb="FF035C80"/>
      </bottom>
      <diagonal/>
    </border>
    <border>
      <left style="thick">
        <color rgb="FF00A6ED"/>
      </left>
      <right style="thick">
        <color rgb="FF00A6ED"/>
      </right>
      <top style="thick">
        <color rgb="FF00A6ED"/>
      </top>
      <bottom style="thick">
        <color rgb="FF00A6ED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BBBBBB"/>
      </bottom>
      <diagonal/>
    </border>
    <border>
      <left/>
      <right/>
      <top style="medium">
        <color indexed="64"/>
      </top>
      <bottom style="medium">
        <color rgb="FFBBBBBB"/>
      </bottom>
      <diagonal/>
    </border>
    <border>
      <left/>
      <right style="medium">
        <color indexed="64"/>
      </right>
      <top style="medium">
        <color indexed="64"/>
      </top>
      <bottom style="medium">
        <color rgb="FFBBBBBB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rgb="FFFFFFFF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medium">
        <color rgb="FFFFFFFF"/>
      </top>
      <bottom/>
      <diagonal/>
    </border>
    <border>
      <left style="thin">
        <color indexed="64"/>
      </left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/>
      <right style="thin">
        <color theme="0"/>
      </right>
      <top/>
      <bottom style="medium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rgb="FFBBBBBB"/>
      </bottom>
      <diagonal/>
    </border>
    <border>
      <left/>
      <right/>
      <top/>
      <bottom style="medium">
        <color rgb="FFBBBBBB"/>
      </bottom>
      <diagonal/>
    </border>
    <border>
      <left/>
      <right style="medium">
        <color indexed="64"/>
      </right>
      <top/>
      <bottom style="medium">
        <color rgb="FFBBBBBB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97">
    <xf numFmtId="0" fontId="0" fillId="0" borderId="0" xfId="0"/>
    <xf numFmtId="0" fontId="10" fillId="4" borderId="0" xfId="0" applyFont="1" applyFill="1" applyAlignment="1">
      <alignment horizontal="center"/>
    </xf>
    <xf numFmtId="0" fontId="11" fillId="0" borderId="0" xfId="0" applyFont="1" applyAlignment="1">
      <alignment vertical="center"/>
    </xf>
    <xf numFmtId="0" fontId="12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0" fillId="10" borderId="0" xfId="0" applyFill="1"/>
    <xf numFmtId="0" fontId="12" fillId="11" borderId="1" xfId="0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0" fontId="0" fillId="13" borderId="0" xfId="0" applyFill="1"/>
    <xf numFmtId="0" fontId="0" fillId="14" borderId="0" xfId="0" applyFill="1"/>
    <xf numFmtId="0" fontId="0" fillId="15" borderId="0" xfId="0" applyFill="1"/>
    <xf numFmtId="0" fontId="12" fillId="11" borderId="2" xfId="0" applyFont="1" applyFill="1" applyBorder="1" applyAlignment="1">
      <alignment horizontal="center"/>
    </xf>
    <xf numFmtId="0" fontId="12" fillId="12" borderId="3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0" fillId="16" borderId="0" xfId="0" applyFill="1"/>
    <xf numFmtId="0" fontId="1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16" borderId="0" xfId="0" applyFont="1" applyFill="1" applyBorder="1" applyAlignment="1">
      <alignment horizontal="left" vertical="center" wrapText="1"/>
    </xf>
    <xf numFmtId="0" fontId="13" fillId="16" borderId="0" xfId="0" applyFont="1" applyFill="1" applyBorder="1" applyAlignment="1">
      <alignment horizontal="left" vertical="center" wrapText="1"/>
    </xf>
    <xf numFmtId="0" fontId="0" fillId="16" borderId="0" xfId="0" applyFont="1" applyFill="1" applyBorder="1" applyAlignment="1">
      <alignment horizontal="left" vertical="center" wrapText="1"/>
    </xf>
    <xf numFmtId="0" fontId="13" fillId="16" borderId="0" xfId="0" applyFont="1" applyFill="1" applyBorder="1" applyAlignment="1">
      <alignment horizontal="justify" vertical="center" wrapText="1"/>
    </xf>
    <xf numFmtId="0" fontId="0" fillId="16" borderId="0" xfId="0" applyFont="1" applyFill="1" applyBorder="1" applyAlignment="1">
      <alignment horizontal="justify" vertical="center" wrapText="1"/>
    </xf>
    <xf numFmtId="0" fontId="14" fillId="16" borderId="0" xfId="0" applyFont="1" applyFill="1" applyAlignment="1">
      <alignment vertical="center"/>
    </xf>
    <xf numFmtId="0" fontId="15" fillId="13" borderId="1" xfId="0" applyFont="1" applyFill="1" applyBorder="1"/>
    <xf numFmtId="0" fontId="15" fillId="13" borderId="3" xfId="0" applyFont="1" applyFill="1" applyBorder="1"/>
    <xf numFmtId="0" fontId="15" fillId="14" borderId="1" xfId="0" applyFont="1" applyFill="1" applyBorder="1"/>
    <xf numFmtId="0" fontId="15" fillId="10" borderId="3" xfId="0" applyFont="1" applyFill="1" applyBorder="1" applyAlignment="1">
      <alignment vertical="center"/>
    </xf>
    <xf numFmtId="0" fontId="15" fillId="10" borderId="1" xfId="0" applyFont="1" applyFill="1" applyBorder="1"/>
    <xf numFmtId="0" fontId="15" fillId="14" borderId="1" xfId="0" applyFont="1" applyFill="1" applyBorder="1" applyAlignment="1">
      <alignment vertical="center"/>
    </xf>
    <xf numFmtId="0" fontId="15" fillId="10" borderId="4" xfId="0" applyFont="1" applyFill="1" applyBorder="1"/>
    <xf numFmtId="0" fontId="15" fillId="15" borderId="1" xfId="0" applyFont="1" applyFill="1" applyBorder="1"/>
    <xf numFmtId="0" fontId="15" fillId="14" borderId="3" xfId="0" applyFont="1" applyFill="1" applyBorder="1" applyAlignment="1">
      <alignment vertical="center"/>
    </xf>
    <xf numFmtId="0" fontId="15" fillId="15" borderId="3" xfId="0" applyFont="1" applyFill="1" applyBorder="1"/>
    <xf numFmtId="0" fontId="15" fillId="0" borderId="0" xfId="0" applyFont="1"/>
    <xf numFmtId="0" fontId="15" fillId="15" borderId="1" xfId="0" applyFont="1" applyFill="1" applyBorder="1" applyAlignment="1">
      <alignment vertical="center"/>
    </xf>
    <xf numFmtId="0" fontId="15" fillId="14" borderId="4" xfId="0" applyFont="1" applyFill="1" applyBorder="1"/>
    <xf numFmtId="0" fontId="15" fillId="15" borderId="3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16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16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9" fillId="17" borderId="0" xfId="0" applyFont="1" applyFill="1" applyAlignment="1">
      <alignment vertical="center"/>
    </xf>
    <xf numFmtId="0" fontId="16" fillId="16" borderId="0" xfId="0" applyFont="1" applyFill="1" applyBorder="1" applyAlignment="1">
      <alignment horizontal="justify" vertical="center" wrapText="1"/>
    </xf>
    <xf numFmtId="0" fontId="15" fillId="16" borderId="0" xfId="0" applyFont="1" applyFill="1" applyBorder="1" applyAlignment="1">
      <alignment horizontal="justify" vertical="center" wrapText="1"/>
    </xf>
    <xf numFmtId="0" fontId="20" fillId="16" borderId="0" xfId="0" applyFont="1" applyFill="1" applyBorder="1" applyAlignment="1">
      <alignment horizontal="justify" vertical="center" wrapText="1"/>
    </xf>
    <xf numFmtId="0" fontId="21" fillId="18" borderId="1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15" fillId="0" borderId="1" xfId="0" applyFont="1" applyBorder="1"/>
    <xf numFmtId="0" fontId="21" fillId="8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9" borderId="1" xfId="0" applyFont="1" applyFill="1" applyBorder="1" applyAlignment="1">
      <alignment horizontal="center"/>
    </xf>
    <xf numFmtId="0" fontId="22" fillId="0" borderId="43" xfId="0" applyFont="1" applyBorder="1" applyAlignment="1">
      <alignment horizontal="center" vertical="top" wrapText="1"/>
    </xf>
    <xf numFmtId="0" fontId="23" fillId="0" borderId="43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top" wrapText="1"/>
    </xf>
    <xf numFmtId="0" fontId="23" fillId="19" borderId="43" xfId="0" applyFont="1" applyFill="1" applyBorder="1" applyAlignment="1">
      <alignment horizontal="center" vertical="top" wrapText="1"/>
    </xf>
    <xf numFmtId="0" fontId="23" fillId="0" borderId="43" xfId="0" applyFont="1" applyFill="1" applyBorder="1" applyAlignment="1">
      <alignment horizontal="center" vertical="top" wrapText="1"/>
    </xf>
    <xf numFmtId="0" fontId="22" fillId="16" borderId="43" xfId="0" applyFont="1" applyFill="1" applyBorder="1" applyAlignment="1">
      <alignment horizontal="center" vertical="top" wrapText="1"/>
    </xf>
    <xf numFmtId="0" fontId="23" fillId="16" borderId="43" xfId="0" applyFont="1" applyFill="1" applyBorder="1" applyAlignment="1">
      <alignment horizontal="center" vertical="center" wrapText="1"/>
    </xf>
    <xf numFmtId="0" fontId="23" fillId="16" borderId="43" xfId="0" applyFont="1" applyFill="1" applyBorder="1" applyAlignment="1">
      <alignment horizontal="center" vertical="top" wrapText="1"/>
    </xf>
    <xf numFmtId="0" fontId="24" fillId="20" borderId="44" xfId="0" applyFont="1" applyFill="1" applyBorder="1" applyAlignment="1">
      <alignment horizontal="center" vertical="center" wrapText="1" readingOrder="1"/>
    </xf>
    <xf numFmtId="0" fontId="24" fillId="21" borderId="44" xfId="0" applyFont="1" applyFill="1" applyBorder="1" applyAlignment="1">
      <alignment horizontal="center" vertical="center" wrapText="1" readingOrder="1"/>
    </xf>
    <xf numFmtId="0" fontId="25" fillId="5" borderId="44" xfId="0" applyFont="1" applyFill="1" applyBorder="1" applyAlignment="1">
      <alignment horizontal="center" vertical="center" wrapText="1" readingOrder="1"/>
    </xf>
    <xf numFmtId="0" fontId="25" fillId="22" borderId="45" xfId="0" applyFont="1" applyFill="1" applyBorder="1" applyAlignment="1">
      <alignment horizontal="center" vertical="center" wrapText="1" readingOrder="1"/>
    </xf>
    <xf numFmtId="0" fontId="26" fillId="22" borderId="45" xfId="0" applyFont="1" applyFill="1" applyBorder="1" applyAlignment="1">
      <alignment horizontal="center" vertical="center" wrapText="1" readingOrder="1"/>
    </xf>
    <xf numFmtId="0" fontId="27" fillId="22" borderId="45" xfId="0" applyFont="1" applyFill="1" applyBorder="1" applyAlignment="1">
      <alignment horizontal="center" vertical="center" wrapText="1" readingOrder="1"/>
    </xf>
    <xf numFmtId="0" fontId="28" fillId="22" borderId="45" xfId="0" applyFont="1" applyFill="1" applyBorder="1" applyAlignment="1">
      <alignment horizontal="center" vertical="center" wrapText="1" readingOrder="1"/>
    </xf>
    <xf numFmtId="0" fontId="27" fillId="23" borderId="45" xfId="0" applyFont="1" applyFill="1" applyBorder="1" applyAlignment="1">
      <alignment horizontal="center" vertical="center" wrapText="1" readingOrder="1"/>
    </xf>
    <xf numFmtId="0" fontId="28" fillId="23" borderId="45" xfId="0" applyFont="1" applyFill="1" applyBorder="1" applyAlignment="1">
      <alignment horizontal="center" vertical="center" wrapText="1" readingOrder="1"/>
    </xf>
    <xf numFmtId="0" fontId="25" fillId="23" borderId="45" xfId="0" applyFont="1" applyFill="1" applyBorder="1" applyAlignment="1">
      <alignment horizontal="center" vertical="center" wrapText="1" readingOrder="1"/>
    </xf>
    <xf numFmtId="0" fontId="24" fillId="22" borderId="45" xfId="0" applyFont="1" applyFill="1" applyBorder="1" applyAlignment="1">
      <alignment horizontal="center" vertical="center" wrapText="1" readingOrder="1"/>
    </xf>
    <xf numFmtId="0" fontId="2" fillId="22" borderId="44" xfId="0" applyFont="1" applyFill="1" applyBorder="1" applyAlignment="1">
      <alignment vertical="center" wrapText="1"/>
    </xf>
    <xf numFmtId="0" fontId="28" fillId="22" borderId="44" xfId="0" applyFont="1" applyFill="1" applyBorder="1" applyAlignment="1">
      <alignment vertical="center" wrapText="1" readingOrder="1"/>
    </xf>
    <xf numFmtId="0" fontId="29" fillId="24" borderId="44" xfId="0" applyFont="1" applyFill="1" applyBorder="1" applyAlignment="1">
      <alignment horizontal="center" vertical="center" wrapText="1"/>
    </xf>
    <xf numFmtId="0" fontId="30" fillId="24" borderId="44" xfId="0" applyFont="1" applyFill="1" applyBorder="1" applyAlignment="1">
      <alignment horizontal="center" vertical="center" wrapText="1" readingOrder="1"/>
    </xf>
    <xf numFmtId="0" fontId="28" fillId="22" borderId="44" xfId="0" applyFont="1" applyFill="1" applyBorder="1" applyAlignment="1">
      <alignment horizontal="center" vertical="center" wrapText="1" readingOrder="1"/>
    </xf>
    <xf numFmtId="0" fontId="10" fillId="24" borderId="44" xfId="0" applyFont="1" applyFill="1" applyBorder="1" applyAlignment="1">
      <alignment horizontal="center" vertical="center" wrapText="1"/>
    </xf>
    <xf numFmtId="0" fontId="10" fillId="24" borderId="44" xfId="0" applyFont="1" applyFill="1" applyBorder="1" applyAlignment="1">
      <alignment horizontal="center" vertical="center" wrapText="1" readingOrder="1"/>
    </xf>
    <xf numFmtId="0" fontId="31" fillId="22" borderId="44" xfId="0" applyFont="1" applyFill="1" applyBorder="1" applyAlignment="1">
      <alignment horizontal="center" vertical="center" wrapText="1"/>
    </xf>
    <xf numFmtId="0" fontId="28" fillId="24" borderId="44" xfId="0" applyFont="1" applyFill="1" applyBorder="1" applyAlignment="1">
      <alignment horizontal="center" vertical="center" wrapText="1" readingOrder="1"/>
    </xf>
    <xf numFmtId="0" fontId="31" fillId="8" borderId="44" xfId="0" applyFont="1" applyFill="1" applyBorder="1" applyAlignment="1">
      <alignment horizontal="center" vertical="center" wrapText="1"/>
    </xf>
    <xf numFmtId="0" fontId="10" fillId="8" borderId="44" xfId="0" applyFont="1" applyFill="1" applyBorder="1" applyAlignment="1">
      <alignment horizontal="center" vertical="center" wrapText="1"/>
    </xf>
    <xf numFmtId="0" fontId="32" fillId="22" borderId="44" xfId="0" applyFont="1" applyFill="1" applyBorder="1" applyAlignment="1">
      <alignment vertical="center" wrapText="1" readingOrder="1"/>
    </xf>
    <xf numFmtId="0" fontId="2" fillId="22" borderId="46" xfId="0" applyFont="1" applyFill="1" applyBorder="1" applyAlignment="1">
      <alignment vertical="center" wrapText="1"/>
    </xf>
    <xf numFmtId="0" fontId="2" fillId="22" borderId="47" xfId="0" applyFont="1" applyFill="1" applyBorder="1" applyAlignment="1">
      <alignment vertical="center" wrapText="1"/>
    </xf>
    <xf numFmtId="0" fontId="32" fillId="22" borderId="46" xfId="0" applyFont="1" applyFill="1" applyBorder="1" applyAlignment="1">
      <alignment vertical="center" wrapText="1" readingOrder="1"/>
    </xf>
    <xf numFmtId="0" fontId="32" fillId="22" borderId="47" xfId="0" applyFont="1" applyFill="1" applyBorder="1" applyAlignment="1">
      <alignment vertical="center" wrapText="1" readingOrder="1"/>
    </xf>
    <xf numFmtId="0" fontId="33" fillId="22" borderId="44" xfId="0" applyFont="1" applyFill="1" applyBorder="1" applyAlignment="1">
      <alignment horizontal="center" vertical="center" wrapText="1" readingOrder="1"/>
    </xf>
    <xf numFmtId="0" fontId="33" fillId="22" borderId="44" xfId="0" applyFont="1" applyFill="1" applyBorder="1" applyAlignment="1">
      <alignment vertical="center" wrapText="1" readingOrder="1"/>
    </xf>
    <xf numFmtId="0" fontId="2" fillId="22" borderId="48" xfId="0" applyFont="1" applyFill="1" applyBorder="1" applyAlignment="1">
      <alignment vertical="center" wrapText="1"/>
    </xf>
    <xf numFmtId="0" fontId="32" fillId="22" borderId="48" xfId="0" applyFont="1" applyFill="1" applyBorder="1" applyAlignment="1">
      <alignment vertical="center" wrapText="1" readingOrder="1"/>
    </xf>
    <xf numFmtId="0" fontId="33" fillId="22" borderId="48" xfId="0" applyFont="1" applyFill="1" applyBorder="1" applyAlignment="1">
      <alignment vertical="center" wrapText="1" readingOrder="1"/>
    </xf>
    <xf numFmtId="0" fontId="2" fillId="14" borderId="44" xfId="0" applyFont="1" applyFill="1" applyBorder="1" applyAlignment="1">
      <alignment vertical="center" wrapText="1"/>
    </xf>
    <xf numFmtId="0" fontId="34" fillId="25" borderId="44" xfId="0" applyFont="1" applyFill="1" applyBorder="1" applyAlignment="1">
      <alignment horizontal="center" vertical="center" wrapText="1" readingOrder="1"/>
    </xf>
    <xf numFmtId="0" fontId="35" fillId="26" borderId="48" xfId="0" applyFont="1" applyFill="1" applyBorder="1" applyAlignment="1">
      <alignment horizontal="center" vertical="center" wrapText="1" readingOrder="1"/>
    </xf>
    <xf numFmtId="0" fontId="36" fillId="4" borderId="48" xfId="0" applyFont="1" applyFill="1" applyBorder="1" applyAlignment="1">
      <alignment horizontal="center"/>
    </xf>
    <xf numFmtId="0" fontId="34" fillId="25" borderId="49" xfId="0" applyFont="1" applyFill="1" applyBorder="1" applyAlignment="1">
      <alignment horizontal="center" vertical="center" wrapText="1" readingOrder="1"/>
    </xf>
    <xf numFmtId="0" fontId="37" fillId="25" borderId="50" xfId="0" applyFont="1" applyFill="1" applyBorder="1" applyAlignment="1">
      <alignment horizontal="center" vertical="center" wrapText="1" readingOrder="1"/>
    </xf>
    <xf numFmtId="0" fontId="0" fillId="14" borderId="44" xfId="0" applyFill="1" applyBorder="1" applyAlignment="1"/>
    <xf numFmtId="0" fontId="38" fillId="14" borderId="44" xfId="0" applyFont="1" applyFill="1" applyBorder="1" applyAlignment="1">
      <alignment horizontal="center" vertical="center" wrapText="1" readingOrder="1"/>
    </xf>
    <xf numFmtId="0" fontId="35" fillId="26" borderId="51" xfId="0" applyFont="1" applyFill="1" applyBorder="1" applyAlignment="1">
      <alignment vertical="center" wrapText="1" readingOrder="1"/>
    </xf>
    <xf numFmtId="0" fontId="37" fillId="25" borderId="52" xfId="0" applyFont="1" applyFill="1" applyBorder="1" applyAlignment="1">
      <alignment horizontal="center" vertical="center" wrapText="1" readingOrder="1"/>
    </xf>
    <xf numFmtId="0" fontId="2" fillId="14" borderId="44" xfId="0" applyFont="1" applyFill="1" applyBorder="1" applyAlignment="1">
      <alignment horizontal="center" vertical="center" wrapText="1"/>
    </xf>
    <xf numFmtId="0" fontId="35" fillId="26" borderId="0" xfId="0" applyFont="1" applyFill="1" applyBorder="1" applyAlignment="1">
      <alignment vertical="center" wrapText="1" readingOrder="1"/>
    </xf>
    <xf numFmtId="0" fontId="35" fillId="26" borderId="53" xfId="0" applyFont="1" applyFill="1" applyBorder="1" applyAlignment="1">
      <alignment vertical="center" wrapText="1" readingOrder="1"/>
    </xf>
    <xf numFmtId="0" fontId="34" fillId="25" borderId="54" xfId="0" applyFont="1" applyFill="1" applyBorder="1" applyAlignment="1">
      <alignment horizontal="center" vertical="center" wrapText="1" readingOrder="1"/>
    </xf>
    <xf numFmtId="0" fontId="34" fillId="25" borderId="55" xfId="0" applyFont="1" applyFill="1" applyBorder="1" applyAlignment="1">
      <alignment horizontal="center" vertical="center" wrapText="1" readingOrder="1"/>
    </xf>
    <xf numFmtId="0" fontId="35" fillId="25" borderId="44" xfId="0" applyFont="1" applyFill="1" applyBorder="1" applyAlignment="1">
      <alignment horizontal="center" vertical="center" wrapText="1" readingOrder="1"/>
    </xf>
    <xf numFmtId="0" fontId="35" fillId="25" borderId="54" xfId="0" applyFont="1" applyFill="1" applyBorder="1" applyAlignment="1">
      <alignment horizontal="center" vertical="center" wrapText="1" readingOrder="1"/>
    </xf>
    <xf numFmtId="0" fontId="38" fillId="14" borderId="56" xfId="0" applyFont="1" applyFill="1" applyBorder="1" applyAlignment="1">
      <alignment horizontal="center" vertical="center" wrapText="1" readingOrder="1"/>
    </xf>
    <xf numFmtId="0" fontId="38" fillId="14" borderId="57" xfId="0" applyFont="1" applyFill="1" applyBorder="1" applyAlignment="1">
      <alignment horizontal="center" vertical="center" wrapText="1" readingOrder="1"/>
    </xf>
    <xf numFmtId="0" fontId="2" fillId="14" borderId="58" xfId="0" applyFont="1" applyFill="1" applyBorder="1" applyAlignment="1">
      <alignment vertical="center" wrapText="1"/>
    </xf>
    <xf numFmtId="0" fontId="2" fillId="14" borderId="56" xfId="0" applyFont="1" applyFill="1" applyBorder="1" applyAlignment="1">
      <alignment horizontal="center" vertical="center" wrapText="1"/>
    </xf>
    <xf numFmtId="0" fontId="2" fillId="14" borderId="57" xfId="0" applyFont="1" applyFill="1" applyBorder="1" applyAlignment="1">
      <alignment horizontal="center" vertical="center" wrapText="1"/>
    </xf>
    <xf numFmtId="0" fontId="2" fillId="14" borderId="5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8" fillId="22" borderId="44" xfId="0" applyFont="1" applyFill="1" applyBorder="1" applyAlignment="1">
      <alignment horizontal="center" vertical="center" wrapText="1" readingOrder="1"/>
    </xf>
    <xf numFmtId="0" fontId="34" fillId="25" borderId="50" xfId="0" applyFont="1" applyFill="1" applyBorder="1" applyAlignment="1">
      <alignment horizontal="center" vertical="center" wrapText="1" readingOrder="1"/>
    </xf>
    <xf numFmtId="0" fontId="35" fillId="26" borderId="46" xfId="0" applyFont="1" applyFill="1" applyBorder="1" applyAlignment="1">
      <alignment horizontal="center" vertical="center" wrapText="1" readingOrder="1"/>
    </xf>
    <xf numFmtId="0" fontId="35" fillId="26" borderId="51" xfId="0" applyFont="1" applyFill="1" applyBorder="1" applyAlignment="1">
      <alignment horizontal="center" vertical="center" wrapText="1" readingOrder="1"/>
    </xf>
    <xf numFmtId="0" fontId="21" fillId="16" borderId="1" xfId="0" applyFont="1" applyFill="1" applyBorder="1" applyAlignment="1">
      <alignment horizontal="center"/>
    </xf>
    <xf numFmtId="0" fontId="15" fillId="0" borderId="1" xfId="0" applyFont="1" applyFill="1" applyBorder="1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Alignment="1">
      <alignment horizontal="center"/>
    </xf>
    <xf numFmtId="0" fontId="24" fillId="20" borderId="1" xfId="0" applyFont="1" applyFill="1" applyBorder="1" applyAlignment="1">
      <alignment horizontal="center" vertical="center" wrapText="1" readingOrder="1"/>
    </xf>
    <xf numFmtId="0" fontId="28" fillId="27" borderId="1" xfId="0" applyFont="1" applyFill="1" applyBorder="1" applyAlignment="1">
      <alignment horizontal="center" vertical="center" wrapText="1" readingOrder="1"/>
    </xf>
    <xf numFmtId="0" fontId="28" fillId="27" borderId="3" xfId="0" applyFont="1" applyFill="1" applyBorder="1" applyAlignment="1">
      <alignment horizontal="center" vertical="center" wrapText="1" readingOrder="1"/>
    </xf>
    <xf numFmtId="0" fontId="39" fillId="28" borderId="1" xfId="0" applyFont="1" applyFill="1" applyBorder="1" applyAlignment="1">
      <alignment horizontal="center" vertical="center" wrapText="1" readingOrder="1"/>
    </xf>
    <xf numFmtId="0" fontId="2" fillId="22" borderId="54" xfId="0" applyFont="1" applyFill="1" applyBorder="1" applyAlignment="1">
      <alignment vertical="center" wrapText="1"/>
    </xf>
    <xf numFmtId="0" fontId="2" fillId="22" borderId="59" xfId="0" applyFont="1" applyFill="1" applyBorder="1" applyAlignment="1">
      <alignment vertical="center" wrapText="1"/>
    </xf>
    <xf numFmtId="0" fontId="28" fillId="22" borderId="60" xfId="0" applyFont="1" applyFill="1" applyBorder="1" applyAlignment="1">
      <alignment horizontal="center" vertical="center" wrapText="1" readingOrder="1"/>
    </xf>
    <xf numFmtId="0" fontId="28" fillId="22" borderId="59" xfId="0" applyFont="1" applyFill="1" applyBorder="1" applyAlignment="1">
      <alignment vertical="center" wrapText="1" readingOrder="1"/>
    </xf>
    <xf numFmtId="0" fontId="34" fillId="25" borderId="61" xfId="0" applyFont="1" applyFill="1" applyBorder="1" applyAlignment="1">
      <alignment horizontal="center" vertical="center" wrapText="1" readingOrder="1"/>
    </xf>
    <xf numFmtId="0" fontId="38" fillId="14" borderId="62" xfId="0" applyFont="1" applyFill="1" applyBorder="1" applyAlignment="1">
      <alignment horizontal="center" vertical="center" wrapText="1" readingOrder="1"/>
    </xf>
    <xf numFmtId="0" fontId="2" fillId="14" borderId="62" xfId="0" applyFont="1" applyFill="1" applyBorder="1" applyAlignment="1">
      <alignment horizontal="center" vertical="center" wrapText="1"/>
    </xf>
    <xf numFmtId="0" fontId="32" fillId="22" borderId="54" xfId="0" applyFont="1" applyFill="1" applyBorder="1" applyAlignment="1">
      <alignment vertical="center" wrapText="1" readingOrder="1"/>
    </xf>
    <xf numFmtId="0" fontId="26" fillId="22" borderId="63" xfId="0" applyFont="1" applyFill="1" applyBorder="1" applyAlignment="1">
      <alignment horizontal="center" vertical="center" wrapText="1" readingOrder="1"/>
    </xf>
    <xf numFmtId="0" fontId="32" fillId="22" borderId="59" xfId="0" applyFont="1" applyFill="1" applyBorder="1" applyAlignment="1">
      <alignment vertical="center" wrapText="1" readingOrder="1"/>
    </xf>
    <xf numFmtId="0" fontId="26" fillId="22" borderId="60" xfId="0" applyFont="1" applyFill="1" applyBorder="1" applyAlignment="1">
      <alignment horizontal="center" vertical="center" wrapText="1" readingOrder="1"/>
    </xf>
    <xf numFmtId="0" fontId="34" fillId="25" borderId="64" xfId="0" applyFont="1" applyFill="1" applyBorder="1" applyAlignment="1">
      <alignment horizontal="center" vertical="center" wrapText="1" readingOrder="1"/>
    </xf>
    <xf numFmtId="0" fontId="35" fillId="25" borderId="62" xfId="0" applyFont="1" applyFill="1" applyBorder="1" applyAlignment="1">
      <alignment horizontal="center" vertical="center" wrapText="1" readingOrder="1"/>
    </xf>
    <xf numFmtId="0" fontId="2" fillId="14" borderId="62" xfId="0" applyFont="1" applyFill="1" applyBorder="1" applyAlignment="1">
      <alignment vertical="center" wrapText="1"/>
    </xf>
    <xf numFmtId="0" fontId="38" fillId="14" borderId="62" xfId="0" applyFont="1" applyFill="1" applyBorder="1" applyAlignment="1">
      <alignment horizontal="left" vertical="center" wrapText="1" readingOrder="1"/>
    </xf>
    <xf numFmtId="0" fontId="39" fillId="28" borderId="3" xfId="0" applyFont="1" applyFill="1" applyBorder="1" applyAlignment="1">
      <alignment horizontal="center" vertical="center" wrapText="1" readingOrder="1"/>
    </xf>
    <xf numFmtId="0" fontId="28" fillId="23" borderId="59" xfId="0" applyFont="1" applyFill="1" applyBorder="1" applyAlignment="1">
      <alignment horizontal="center" vertical="center" wrapText="1" readingOrder="1"/>
    </xf>
    <xf numFmtId="0" fontId="2" fillId="22" borderId="65" xfId="0" applyFont="1" applyFill="1" applyBorder="1" applyAlignment="1">
      <alignment vertical="center" wrapText="1"/>
    </xf>
    <xf numFmtId="0" fontId="35" fillId="26" borderId="65" xfId="0" applyFont="1" applyFill="1" applyBorder="1" applyAlignment="1">
      <alignment horizontal="center" vertical="center" wrapText="1" readingOrder="1"/>
    </xf>
    <xf numFmtId="0" fontId="37" fillId="25" borderId="66" xfId="0" applyFont="1" applyFill="1" applyBorder="1" applyAlignment="1">
      <alignment horizontal="center" vertical="center" wrapText="1" readingOrder="1"/>
    </xf>
    <xf numFmtId="0" fontId="28" fillId="23" borderId="63" xfId="0" applyFont="1" applyFill="1" applyBorder="1" applyAlignment="1">
      <alignment horizontal="center" vertical="center" wrapText="1" readingOrder="1"/>
    </xf>
    <xf numFmtId="0" fontId="28" fillId="22" borderId="54" xfId="0" applyFont="1" applyFill="1" applyBorder="1" applyAlignment="1">
      <alignment vertical="center" wrapText="1" readingOrder="1"/>
    </xf>
    <xf numFmtId="0" fontId="35" fillId="26" borderId="59" xfId="0" applyFont="1" applyFill="1" applyBorder="1" applyAlignment="1">
      <alignment horizontal="center" vertical="center" wrapText="1" readingOrder="1"/>
    </xf>
    <xf numFmtId="0" fontId="28" fillId="22" borderId="54" xfId="0" applyFont="1" applyFill="1" applyBorder="1" applyAlignment="1">
      <alignment horizontal="center" vertical="center" wrapText="1" readingOrder="1"/>
    </xf>
    <xf numFmtId="0" fontId="36" fillId="4" borderId="46" xfId="0" applyFont="1" applyFill="1" applyBorder="1" applyAlignment="1">
      <alignment horizontal="center"/>
    </xf>
    <xf numFmtId="0" fontId="28" fillId="22" borderId="59" xfId="0" applyFont="1" applyFill="1" applyBorder="1" applyAlignment="1">
      <alignment horizontal="center" vertical="center" wrapText="1" readingOrder="1"/>
    </xf>
    <xf numFmtId="0" fontId="32" fillId="22" borderId="65" xfId="0" applyFont="1" applyFill="1" applyBorder="1" applyAlignment="1">
      <alignment vertical="center" wrapText="1" readingOrder="1"/>
    </xf>
    <xf numFmtId="0" fontId="31" fillId="22" borderId="54" xfId="0" applyFont="1" applyFill="1" applyBorder="1" applyAlignment="1">
      <alignment horizontal="center" vertical="center" wrapText="1"/>
    </xf>
    <xf numFmtId="0" fontId="29" fillId="24" borderId="59" xfId="0" applyFont="1" applyFill="1" applyBorder="1" applyAlignment="1">
      <alignment horizontal="center" vertical="center" wrapText="1"/>
    </xf>
    <xf numFmtId="0" fontId="31" fillId="24" borderId="59" xfId="0" applyFont="1" applyFill="1" applyBorder="1" applyAlignment="1">
      <alignment horizontal="center" vertical="center" wrapText="1"/>
    </xf>
    <xf numFmtId="0" fontId="31" fillId="22" borderId="59" xfId="0" applyFont="1" applyFill="1" applyBorder="1" applyAlignment="1">
      <alignment horizontal="center" vertical="center" wrapText="1"/>
    </xf>
    <xf numFmtId="0" fontId="36" fillId="4" borderId="59" xfId="0" applyFont="1" applyFill="1" applyBorder="1" applyAlignment="1">
      <alignment horizontal="center"/>
    </xf>
    <xf numFmtId="0" fontId="29" fillId="24" borderId="54" xfId="0" applyFont="1" applyFill="1" applyBorder="1" applyAlignment="1">
      <alignment horizontal="center" vertical="center" wrapText="1"/>
    </xf>
    <xf numFmtId="0" fontId="10" fillId="24" borderId="54" xfId="0" applyFont="1" applyFill="1" applyBorder="1" applyAlignment="1">
      <alignment horizontal="center" vertical="center" wrapText="1" readingOrder="1"/>
    </xf>
    <xf numFmtId="0" fontId="28" fillId="8" borderId="54" xfId="0" applyFont="1" applyFill="1" applyBorder="1" applyAlignment="1">
      <alignment horizontal="center" vertical="center" wrapText="1" readingOrder="1"/>
    </xf>
    <xf numFmtId="0" fontId="10" fillId="8" borderId="54" xfId="0" applyFont="1" applyFill="1" applyBorder="1" applyAlignment="1">
      <alignment horizontal="center" vertical="center" wrapText="1"/>
    </xf>
    <xf numFmtId="0" fontId="31" fillId="8" borderId="59" xfId="0" applyFont="1" applyFill="1" applyBorder="1" applyAlignment="1">
      <alignment horizontal="center" vertical="center" wrapText="1"/>
    </xf>
    <xf numFmtId="0" fontId="10" fillId="8" borderId="59" xfId="0" applyFont="1" applyFill="1" applyBorder="1" applyAlignment="1">
      <alignment horizontal="center" vertical="center" wrapText="1"/>
    </xf>
    <xf numFmtId="0" fontId="25" fillId="5" borderId="54" xfId="0" applyFont="1" applyFill="1" applyBorder="1" applyAlignment="1">
      <alignment horizontal="center" vertical="center" wrapText="1" readingOrder="1"/>
    </xf>
    <xf numFmtId="0" fontId="24" fillId="20" borderId="59" xfId="0" applyFont="1" applyFill="1" applyBorder="1" applyAlignment="1">
      <alignment horizontal="center" vertical="center" wrapText="1" readingOrder="1"/>
    </xf>
    <xf numFmtId="0" fontId="10" fillId="24" borderId="59" xfId="0" applyFont="1" applyFill="1" applyBorder="1" applyAlignment="1">
      <alignment horizontal="center" vertical="center" wrapText="1" readingOrder="1"/>
    </xf>
    <xf numFmtId="0" fontId="24" fillId="20" borderId="54" xfId="0" applyFont="1" applyFill="1" applyBorder="1" applyAlignment="1">
      <alignment horizontal="center" vertical="center" wrapText="1" readingOrder="1"/>
    </xf>
    <xf numFmtId="0" fontId="24" fillId="21" borderId="59" xfId="0" applyFont="1" applyFill="1" applyBorder="1" applyAlignment="1">
      <alignment horizontal="center" vertical="center" wrapText="1" readingOrder="1"/>
    </xf>
    <xf numFmtId="0" fontId="2" fillId="14" borderId="54" xfId="0" applyFont="1" applyFill="1" applyBorder="1" applyAlignment="1">
      <alignment vertical="center" wrapText="1"/>
    </xf>
    <xf numFmtId="0" fontId="38" fillId="14" borderId="54" xfId="0" applyFont="1" applyFill="1" applyBorder="1" applyAlignment="1">
      <alignment horizontal="center" vertical="center" wrapText="1" readingOrder="1"/>
    </xf>
    <xf numFmtId="0" fontId="2" fillId="14" borderId="59" xfId="0" applyFont="1" applyFill="1" applyBorder="1" applyAlignment="1">
      <alignment vertical="center" wrapText="1"/>
    </xf>
    <xf numFmtId="0" fontId="38" fillId="14" borderId="59" xfId="0" applyFont="1" applyFill="1" applyBorder="1" applyAlignment="1">
      <alignment horizontal="center" vertical="center" wrapText="1" readingOrder="1"/>
    </xf>
    <xf numFmtId="0" fontId="2" fillId="14" borderId="59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 readingOrder="1"/>
    </xf>
    <xf numFmtId="0" fontId="40" fillId="5" borderId="3" xfId="0" applyFont="1" applyFill="1" applyBorder="1" applyAlignment="1">
      <alignment horizontal="center" vertical="center" wrapText="1" readingOrder="1"/>
    </xf>
    <xf numFmtId="0" fontId="41" fillId="28" borderId="3" xfId="0" applyFont="1" applyFill="1" applyBorder="1" applyAlignment="1">
      <alignment horizontal="center" vertical="center" wrapText="1" readingOrder="1"/>
    </xf>
    <xf numFmtId="0" fontId="25" fillId="22" borderId="60" xfId="0" applyFont="1" applyFill="1" applyBorder="1" applyAlignment="1">
      <alignment horizontal="center" vertical="center" wrapText="1" readingOrder="1"/>
    </xf>
    <xf numFmtId="0" fontId="10" fillId="24" borderId="54" xfId="0" applyFont="1" applyFill="1" applyBorder="1" applyAlignment="1">
      <alignment horizontal="center" vertical="center" wrapText="1"/>
    </xf>
    <xf numFmtId="0" fontId="31" fillId="8" borderId="54" xfId="0" applyFont="1" applyFill="1" applyBorder="1" applyAlignment="1">
      <alignment horizontal="center" vertical="center" wrapText="1"/>
    </xf>
    <xf numFmtId="0" fontId="28" fillId="8" borderId="59" xfId="0" applyFont="1" applyFill="1" applyBorder="1" applyAlignment="1">
      <alignment horizontal="center" vertical="center" wrapText="1" readingOrder="1"/>
    </xf>
    <xf numFmtId="0" fontId="32" fillId="22" borderId="67" xfId="0" applyFont="1" applyFill="1" applyBorder="1" applyAlignment="1">
      <alignment vertical="center" wrapText="1" readingOrder="1"/>
    </xf>
    <xf numFmtId="0" fontId="27" fillId="22" borderId="60" xfId="0" applyFont="1" applyFill="1" applyBorder="1" applyAlignment="1">
      <alignment horizontal="center" vertical="center" wrapText="1" readingOrder="1"/>
    </xf>
    <xf numFmtId="0" fontId="34" fillId="25" borderId="59" xfId="0" applyFont="1" applyFill="1" applyBorder="1" applyAlignment="1">
      <alignment horizontal="center" vertical="center" wrapText="1" readingOrder="1"/>
    </xf>
    <xf numFmtId="0" fontId="35" fillId="25" borderId="59" xfId="0" applyFont="1" applyFill="1" applyBorder="1" applyAlignment="1">
      <alignment horizontal="center" vertical="center" wrapText="1" readingOrder="1"/>
    </xf>
    <xf numFmtId="0" fontId="24" fillId="21" borderId="54" xfId="0" applyFont="1" applyFill="1" applyBorder="1" applyAlignment="1">
      <alignment horizontal="center" vertical="center" wrapText="1" readingOrder="1"/>
    </xf>
    <xf numFmtId="0" fontId="24" fillId="21" borderId="1" xfId="0" applyFont="1" applyFill="1" applyBorder="1" applyAlignment="1">
      <alignment horizontal="center" vertical="center" wrapText="1" readingOrder="1"/>
    </xf>
    <xf numFmtId="0" fontId="25" fillId="5" borderId="1" xfId="0" applyFont="1" applyFill="1" applyBorder="1" applyAlignment="1">
      <alignment horizontal="center" vertical="center" wrapText="1" readingOrder="1"/>
    </xf>
    <xf numFmtId="0" fontId="4" fillId="0" borderId="0" xfId="0" applyFont="1"/>
    <xf numFmtId="0" fontId="4" fillId="29" borderId="5" xfId="0" applyFont="1" applyFill="1" applyBorder="1"/>
    <xf numFmtId="0" fontId="4" fillId="29" borderId="6" xfId="0" applyFont="1" applyFill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20" fontId="3" fillId="0" borderId="9" xfId="0" applyNumberFormat="1" applyFont="1" applyFill="1" applyBorder="1" applyAlignment="1">
      <alignment horizontal="center" vertical="center"/>
    </xf>
    <xf numFmtId="20" fontId="3" fillId="16" borderId="7" xfId="0" applyNumberFormat="1" applyFont="1" applyFill="1" applyBorder="1" applyAlignment="1">
      <alignment horizontal="center" vertical="center"/>
    </xf>
    <xf numFmtId="20" fontId="3" fillId="16" borderId="10" xfId="0" applyNumberFormat="1" applyFont="1" applyFill="1" applyBorder="1" applyAlignment="1">
      <alignment horizontal="right" vertical="center"/>
    </xf>
    <xf numFmtId="20" fontId="3" fillId="16" borderId="11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20" fontId="3" fillId="16" borderId="9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20" fontId="3" fillId="30" borderId="10" xfId="0" applyNumberFormat="1" applyFont="1" applyFill="1" applyBorder="1" applyAlignment="1">
      <alignment horizontal="right" vertical="center"/>
    </xf>
    <xf numFmtId="20" fontId="3" fillId="0" borderId="7" xfId="0" applyNumberFormat="1" applyFont="1" applyFill="1" applyBorder="1" applyAlignment="1">
      <alignment horizontal="center" vertical="center"/>
    </xf>
    <xf numFmtId="20" fontId="3" fillId="0" borderId="7" xfId="0" applyNumberFormat="1" applyFont="1" applyFill="1" applyBorder="1" applyAlignment="1">
      <alignment horizontal="center" vertical="center" wrapText="1"/>
    </xf>
    <xf numFmtId="20" fontId="3" fillId="0" borderId="1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20" fontId="3" fillId="0" borderId="9" xfId="0" applyNumberFormat="1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vertical="center"/>
    </xf>
    <xf numFmtId="20" fontId="3" fillId="30" borderId="9" xfId="0" applyNumberFormat="1" applyFont="1" applyFill="1" applyBorder="1" applyAlignment="1">
      <alignment horizontal="center" vertical="center"/>
    </xf>
    <xf numFmtId="0" fontId="3" fillId="16" borderId="7" xfId="0" applyFont="1" applyFill="1" applyBorder="1" applyAlignment="1">
      <alignment horizontal="center" vertical="center"/>
    </xf>
    <xf numFmtId="0" fontId="4" fillId="0" borderId="0" xfId="0" applyFont="1" applyFill="1"/>
    <xf numFmtId="0" fontId="42" fillId="0" borderId="0" xfId="0" applyFont="1"/>
    <xf numFmtId="0" fontId="3" fillId="16" borderId="7" xfId="0" applyFont="1" applyFill="1" applyBorder="1" applyAlignment="1">
      <alignment vertical="center"/>
    </xf>
    <xf numFmtId="0" fontId="3" fillId="16" borderId="9" xfId="0" applyFont="1" applyFill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right" vertical="center"/>
    </xf>
    <xf numFmtId="20" fontId="3" fillId="0" borderId="11" xfId="0" applyNumberFormat="1" applyFont="1" applyFill="1" applyBorder="1" applyAlignment="1">
      <alignment horizontal="left" vertical="center"/>
    </xf>
    <xf numFmtId="20" fontId="3" fillId="31" borderId="9" xfId="0" applyNumberFormat="1" applyFont="1" applyFill="1" applyBorder="1" applyAlignment="1">
      <alignment horizontal="center" vertical="center"/>
    </xf>
    <xf numFmtId="20" fontId="3" fillId="16" borderId="13" xfId="0" applyNumberFormat="1" applyFont="1" applyFill="1" applyBorder="1" applyAlignment="1">
      <alignment horizontal="right" vertical="center"/>
    </xf>
    <xf numFmtId="20" fontId="3" fillId="16" borderId="9" xfId="0" applyNumberFormat="1" applyFont="1" applyFill="1" applyBorder="1" applyAlignment="1">
      <alignment horizontal="left" vertical="center"/>
    </xf>
    <xf numFmtId="20" fontId="3" fillId="30" borderId="7" xfId="0" applyNumberFormat="1" applyFont="1" applyFill="1" applyBorder="1" applyAlignment="1">
      <alignment horizontal="center" vertical="center"/>
    </xf>
    <xf numFmtId="20" fontId="3" fillId="30" borderId="11" xfId="0" applyNumberFormat="1" applyFont="1" applyFill="1" applyBorder="1" applyAlignment="1">
      <alignment horizontal="left" vertical="center"/>
    </xf>
    <xf numFmtId="20" fontId="3" fillId="30" borderId="13" xfId="0" applyNumberFormat="1" applyFont="1" applyFill="1" applyBorder="1" applyAlignment="1">
      <alignment horizontal="right" vertical="center"/>
    </xf>
    <xf numFmtId="20" fontId="3" fillId="0" borderId="9" xfId="0" applyNumberFormat="1" applyFont="1" applyBorder="1" applyAlignment="1">
      <alignment horizontal="center" vertical="center" wrapText="1"/>
    </xf>
    <xf numFmtId="0" fontId="43" fillId="2" borderId="10" xfId="0" applyFont="1" applyFill="1" applyBorder="1" applyAlignment="1">
      <alignment vertical="center"/>
    </xf>
    <xf numFmtId="0" fontId="43" fillId="2" borderId="14" xfId="0" applyFont="1" applyFill="1" applyBorder="1" applyAlignment="1">
      <alignment vertical="center"/>
    </xf>
    <xf numFmtId="0" fontId="43" fillId="2" borderId="11" xfId="0" applyFont="1" applyFill="1" applyBorder="1" applyAlignment="1">
      <alignment vertical="center"/>
    </xf>
    <xf numFmtId="0" fontId="3" fillId="16" borderId="1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0" fontId="3" fillId="30" borderId="12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0" fontId="3" fillId="30" borderId="14" xfId="0" applyNumberFormat="1" applyFont="1" applyFill="1" applyBorder="1" applyAlignment="1">
      <alignment horizontal="right" vertical="center"/>
    </xf>
    <xf numFmtId="20" fontId="3" fillId="0" borderId="8" xfId="0" applyNumberFormat="1" applyFont="1" applyBorder="1" applyAlignment="1">
      <alignment horizontal="center" vertical="center"/>
    </xf>
    <xf numFmtId="20" fontId="3" fillId="30" borderId="16" xfId="0" applyNumberFormat="1" applyFont="1" applyFill="1" applyBorder="1" applyAlignment="1">
      <alignment horizontal="right" vertical="center"/>
    </xf>
    <xf numFmtId="20" fontId="3" fillId="30" borderId="9" xfId="0" applyNumberFormat="1" applyFont="1" applyFill="1" applyBorder="1" applyAlignment="1">
      <alignment horizontal="left" vertical="center"/>
    </xf>
    <xf numFmtId="20" fontId="3" fillId="0" borderId="9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20" fontId="3" fillId="0" borderId="15" xfId="0" applyNumberFormat="1" applyFont="1" applyBorder="1" applyAlignment="1">
      <alignment horizontal="center" vertical="center"/>
    </xf>
    <xf numFmtId="0" fontId="5" fillId="16" borderId="8" xfId="0" applyFont="1" applyFill="1" applyBorder="1" applyAlignment="1">
      <alignment vertical="center"/>
    </xf>
    <xf numFmtId="0" fontId="5" fillId="16" borderId="9" xfId="0" applyFont="1" applyFill="1" applyBorder="1" applyAlignment="1">
      <alignment vertical="center"/>
    </xf>
    <xf numFmtId="20" fontId="5" fillId="16" borderId="9" xfId="0" applyNumberFormat="1" applyFont="1" applyFill="1" applyBorder="1" applyAlignment="1">
      <alignment horizontal="center" vertical="center"/>
    </xf>
    <xf numFmtId="20" fontId="5" fillId="16" borderId="10" xfId="0" applyNumberFormat="1" applyFont="1" applyFill="1" applyBorder="1" applyAlignment="1">
      <alignment horizontal="center" vertical="center"/>
    </xf>
    <xf numFmtId="20" fontId="5" fillId="16" borderId="11" xfId="0" applyNumberFormat="1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44" fillId="16" borderId="8" xfId="0" applyFont="1" applyFill="1" applyBorder="1" applyAlignment="1">
      <alignment vertical="center"/>
    </xf>
    <xf numFmtId="0" fontId="44" fillId="16" borderId="9" xfId="0" applyFont="1" applyFill="1" applyBorder="1" applyAlignment="1">
      <alignment vertical="center"/>
    </xf>
    <xf numFmtId="20" fontId="44" fillId="16" borderId="9" xfId="0" applyNumberFormat="1" applyFont="1" applyFill="1" applyBorder="1" applyAlignment="1">
      <alignment horizontal="center" vertical="center"/>
    </xf>
    <xf numFmtId="0" fontId="44" fillId="16" borderId="7" xfId="0" applyFont="1" applyFill="1" applyBorder="1" applyAlignment="1">
      <alignment vertical="center"/>
    </xf>
    <xf numFmtId="0" fontId="44" fillId="16" borderId="11" xfId="0" applyFont="1" applyFill="1" applyBorder="1" applyAlignment="1">
      <alignment vertical="center"/>
    </xf>
    <xf numFmtId="20" fontId="44" fillId="16" borderId="11" xfId="0" applyNumberFormat="1" applyFont="1" applyFill="1" applyBorder="1" applyAlignment="1">
      <alignment horizontal="center" vertical="center"/>
    </xf>
    <xf numFmtId="0" fontId="4" fillId="0" borderId="14" xfId="0" applyFont="1" applyBorder="1"/>
    <xf numFmtId="0" fontId="4" fillId="0" borderId="11" xfId="0" applyFont="1" applyBorder="1"/>
    <xf numFmtId="0" fontId="4" fillId="0" borderId="0" xfId="0" applyFont="1" applyAlignment="1">
      <alignment horizontal="center"/>
    </xf>
    <xf numFmtId="0" fontId="12" fillId="18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/>
    </xf>
    <xf numFmtId="0" fontId="12" fillId="19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2" fillId="16" borderId="0" xfId="0" applyFont="1" applyFill="1" applyBorder="1" applyAlignment="1">
      <alignment horizontal="center"/>
    </xf>
    <xf numFmtId="0" fontId="12" fillId="7" borderId="0" xfId="0" applyFont="1" applyFill="1" applyAlignment="1">
      <alignment horizontal="center"/>
    </xf>
    <xf numFmtId="0" fontId="12" fillId="27" borderId="0" xfId="0" applyFont="1" applyFill="1" applyAlignment="1">
      <alignment horizontal="center"/>
    </xf>
    <xf numFmtId="0" fontId="12" fillId="9" borderId="0" xfId="0" applyFont="1" applyFill="1" applyAlignment="1">
      <alignment horizontal="center"/>
    </xf>
    <xf numFmtId="0" fontId="12" fillId="11" borderId="0" xfId="0" applyFont="1" applyFill="1" applyAlignment="1">
      <alignment horizontal="center"/>
    </xf>
    <xf numFmtId="0" fontId="12" fillId="16" borderId="0" xfId="0" applyFont="1" applyFill="1" applyAlignment="1">
      <alignment horizontal="center"/>
    </xf>
    <xf numFmtId="0" fontId="36" fillId="4" borderId="0" xfId="0" applyFont="1" applyFill="1"/>
    <xf numFmtId="0" fontId="0" fillId="10" borderId="17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0" borderId="20" xfId="0" applyBorder="1"/>
    <xf numFmtId="0" fontId="45" fillId="0" borderId="21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45" fillId="0" borderId="1" xfId="0" applyFont="1" applyBorder="1" applyAlignment="1">
      <alignment horizontal="center"/>
    </xf>
    <xf numFmtId="0" fontId="0" fillId="0" borderId="24" xfId="0" applyBorder="1"/>
    <xf numFmtId="14" fontId="0" fillId="0" borderId="0" xfId="0" applyNumberFormat="1"/>
    <xf numFmtId="14" fontId="13" fillId="10" borderId="6" xfId="0" applyNumberFormat="1" applyFont="1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0" fillId="0" borderId="7" xfId="0" applyBorder="1"/>
    <xf numFmtId="0" fontId="0" fillId="1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49" fontId="0" fillId="0" borderId="0" xfId="0" applyNumberFormat="1"/>
    <xf numFmtId="0" fontId="0" fillId="0" borderId="23" xfId="0" applyBorder="1" applyAlignment="1">
      <alignment horizontal="center"/>
    </xf>
    <xf numFmtId="16" fontId="24" fillId="0" borderId="1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10" borderId="26" xfId="0" applyFill="1" applyBorder="1"/>
    <xf numFmtId="0" fontId="0" fillId="0" borderId="15" xfId="0" applyBorder="1"/>
    <xf numFmtId="0" fontId="0" fillId="1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10" borderId="23" xfId="0" applyFill="1" applyBorder="1" applyAlignment="1">
      <alignment horizontal="center"/>
    </xf>
    <xf numFmtId="16" fontId="24" fillId="10" borderId="1" xfId="0" applyNumberFormat="1" applyFont="1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0" borderId="27" xfId="0" applyBorder="1"/>
    <xf numFmtId="0" fontId="45" fillId="0" borderId="28" xfId="0" applyFont="1" applyBorder="1" applyAlignment="1">
      <alignment horizontal="center"/>
    </xf>
    <xf numFmtId="0" fontId="0" fillId="0" borderId="29" xfId="0" applyBorder="1"/>
    <xf numFmtId="0" fontId="0" fillId="0" borderId="27" xfId="0" applyBorder="1" applyAlignment="1">
      <alignment horizontal="center"/>
    </xf>
    <xf numFmtId="16" fontId="24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10" borderId="30" xfId="0" applyFill="1" applyBorder="1"/>
    <xf numFmtId="0" fontId="0" fillId="10" borderId="31" xfId="0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16" fontId="0" fillId="0" borderId="0" xfId="0" applyNumberFormat="1"/>
    <xf numFmtId="16" fontId="0" fillId="0" borderId="0" xfId="0" applyNumberFormat="1" applyBorder="1"/>
    <xf numFmtId="0" fontId="45" fillId="0" borderId="22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14" fontId="13" fillId="34" borderId="11" xfId="0" applyNumberFormat="1" applyFont="1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5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16" fontId="24" fillId="10" borderId="28" xfId="0" applyNumberFormat="1" applyFont="1" applyFill="1" applyBorder="1" applyAlignment="1">
      <alignment horizontal="center"/>
    </xf>
    <xf numFmtId="0" fontId="0" fillId="10" borderId="29" xfId="0" applyFill="1" applyBorder="1" applyAlignment="1">
      <alignment horizontal="center"/>
    </xf>
    <xf numFmtId="0" fontId="0" fillId="0" borderId="36" xfId="0" applyBorder="1"/>
    <xf numFmtId="0" fontId="45" fillId="0" borderId="3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14" fontId="13" fillId="10" borderId="11" xfId="0" applyNumberFormat="1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10" borderId="23" xfId="0" applyFill="1" applyBorder="1"/>
    <xf numFmtId="0" fontId="0" fillId="0" borderId="38" xfId="0" applyBorder="1" applyAlignment="1">
      <alignment horizontal="center"/>
    </xf>
    <xf numFmtId="0" fontId="0" fillId="10" borderId="38" xfId="0" applyFill="1" applyBorder="1" applyAlignment="1">
      <alignment horizontal="center"/>
    </xf>
    <xf numFmtId="16" fontId="24" fillId="0" borderId="0" xfId="0" applyNumberFormat="1" applyFont="1" applyBorder="1" applyAlignment="1">
      <alignment horizontal="center"/>
    </xf>
    <xf numFmtId="0" fontId="0" fillId="0" borderId="0" xfId="0" applyNumberFormat="1"/>
    <xf numFmtId="0" fontId="0" fillId="10" borderId="27" xfId="0" applyFill="1" applyBorder="1"/>
    <xf numFmtId="0" fontId="28" fillId="22" borderId="60" xfId="0" applyFont="1" applyFill="1" applyBorder="1" applyAlignment="1">
      <alignment vertical="center" wrapText="1" readingOrder="1"/>
    </xf>
    <xf numFmtId="0" fontId="46" fillId="0" borderId="0" xfId="0" applyFont="1" applyAlignment="1">
      <alignment horizontal="center" wrapText="1"/>
    </xf>
    <xf numFmtId="0" fontId="47" fillId="0" borderId="0" xfId="0" applyFont="1"/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wrapText="1"/>
    </xf>
    <xf numFmtId="0" fontId="9" fillId="0" borderId="0" xfId="1" applyAlignment="1" applyProtection="1">
      <alignment wrapText="1"/>
    </xf>
    <xf numFmtId="0" fontId="48" fillId="0" borderId="0" xfId="0" applyFont="1" applyAlignment="1">
      <alignment wrapText="1"/>
    </xf>
    <xf numFmtId="0" fontId="49" fillId="0" borderId="68" xfId="0" applyFont="1" applyBorder="1" applyAlignment="1">
      <alignment horizontal="left" indent="1"/>
    </xf>
    <xf numFmtId="0" fontId="50" fillId="0" borderId="69" xfId="0" applyFont="1" applyBorder="1"/>
    <xf numFmtId="0" fontId="51" fillId="0" borderId="0" xfId="0" applyFont="1"/>
    <xf numFmtId="0" fontId="9" fillId="0" borderId="0" xfId="1" applyAlignment="1" applyProtection="1"/>
    <xf numFmtId="0" fontId="52" fillId="0" borderId="0" xfId="0" applyFont="1"/>
    <xf numFmtId="0" fontId="53" fillId="0" borderId="0" xfId="0" applyFont="1"/>
    <xf numFmtId="0" fontId="54" fillId="20" borderId="59" xfId="0" applyFont="1" applyFill="1" applyBorder="1" applyAlignment="1">
      <alignment horizontal="center" wrapText="1" readingOrder="1"/>
    </xf>
    <xf numFmtId="0" fontId="24" fillId="21" borderId="65" xfId="0" applyFont="1" applyFill="1" applyBorder="1" applyAlignment="1">
      <alignment horizontal="center" vertical="center" wrapText="1" readingOrder="1"/>
    </xf>
    <xf numFmtId="0" fontId="24" fillId="21" borderId="48" xfId="0" applyFont="1" applyFill="1" applyBorder="1" applyAlignment="1">
      <alignment horizontal="center" vertical="center" wrapText="1" readingOrder="1"/>
    </xf>
    <xf numFmtId="0" fontId="9" fillId="0" borderId="70" xfId="1" applyBorder="1" applyAlignment="1" applyProtection="1">
      <alignment vertical="center" wrapText="1"/>
    </xf>
    <xf numFmtId="0" fontId="30" fillId="24" borderId="59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4" fillId="16" borderId="0" xfId="0" applyFont="1" applyFill="1"/>
    <xf numFmtId="0" fontId="3" fillId="28" borderId="1" xfId="0" applyFont="1" applyFill="1" applyBorder="1" applyAlignment="1">
      <alignment vertical="center"/>
    </xf>
    <xf numFmtId="0" fontId="3" fillId="28" borderId="1" xfId="0" applyFont="1" applyFill="1" applyBorder="1" applyAlignment="1">
      <alignment horizontal="center" vertical="center"/>
    </xf>
    <xf numFmtId="0" fontId="4" fillId="28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55" fillId="0" borderId="1" xfId="0" applyFont="1" applyBorder="1" applyAlignment="1">
      <alignment horizontal="left" vertical="center"/>
    </xf>
    <xf numFmtId="0" fontId="56" fillId="0" borderId="1" xfId="0" applyFont="1" applyBorder="1"/>
    <xf numFmtId="0" fontId="57" fillId="0" borderId="1" xfId="0" applyFont="1" applyBorder="1" applyAlignment="1">
      <alignment vertical="center"/>
    </xf>
    <xf numFmtId="0" fontId="0" fillId="0" borderId="1" xfId="0" applyBorder="1"/>
    <xf numFmtId="20" fontId="0" fillId="0" borderId="1" xfId="0" applyNumberFormat="1" applyBorder="1" applyAlignment="1">
      <alignment horizontal="center"/>
    </xf>
    <xf numFmtId="0" fontId="58" fillId="0" borderId="1" xfId="0" applyFont="1" applyBorder="1" applyAlignment="1">
      <alignment horizontal="left" vertical="center" indent="1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55" fillId="0" borderId="1" xfId="0" applyFont="1" applyBorder="1" applyAlignment="1">
      <alignment horizontal="left" vertical="center" indent="1"/>
    </xf>
    <xf numFmtId="0" fontId="4" fillId="28" borderId="1" xfId="0" applyFont="1" applyFill="1" applyBorder="1" applyAlignment="1">
      <alignment horizontal="center"/>
    </xf>
    <xf numFmtId="0" fontId="12" fillId="35" borderId="1" xfId="0" applyFont="1" applyFill="1" applyBorder="1" applyAlignment="1">
      <alignment horizontal="center"/>
    </xf>
    <xf numFmtId="20" fontId="3" fillId="16" borderId="1" xfId="0" applyNumberFormat="1" applyFont="1" applyFill="1" applyBorder="1" applyAlignment="1">
      <alignment horizontal="center" vertical="center"/>
    </xf>
    <xf numFmtId="20" fontId="12" fillId="0" borderId="1" xfId="0" applyNumberFormat="1" applyFont="1" applyBorder="1" applyAlignment="1">
      <alignment horizontal="center"/>
    </xf>
    <xf numFmtId="0" fontId="3" fillId="36" borderId="8" xfId="0" applyFont="1" applyFill="1" applyBorder="1" applyAlignment="1">
      <alignment vertical="center"/>
    </xf>
    <xf numFmtId="0" fontId="3" fillId="36" borderId="7" xfId="0" applyFont="1" applyFill="1" applyBorder="1" applyAlignment="1">
      <alignment horizontal="center" vertical="center"/>
    </xf>
    <xf numFmtId="20" fontId="3" fillId="36" borderId="12" xfId="0" applyNumberFormat="1" applyFont="1" applyFill="1" applyBorder="1" applyAlignment="1">
      <alignment horizontal="center" vertical="center"/>
    </xf>
    <xf numFmtId="20" fontId="3" fillId="36" borderId="9" xfId="0" applyNumberFormat="1" applyFont="1" applyFill="1" applyBorder="1" applyAlignment="1">
      <alignment horizontal="center" vertical="center"/>
    </xf>
    <xf numFmtId="20" fontId="3" fillId="36" borderId="10" xfId="0" applyNumberFormat="1" applyFont="1" applyFill="1" applyBorder="1" applyAlignment="1">
      <alignment horizontal="right" vertical="center"/>
    </xf>
    <xf numFmtId="20" fontId="3" fillId="36" borderId="1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9" fillId="37" borderId="0" xfId="0" applyFont="1" applyFill="1" applyBorder="1" applyAlignment="1">
      <alignment vertical="center"/>
    </xf>
    <xf numFmtId="0" fontId="60" fillId="37" borderId="71" xfId="0" applyFont="1" applyFill="1" applyBorder="1" applyAlignment="1">
      <alignment horizontal="center" vertical="center"/>
    </xf>
    <xf numFmtId="0" fontId="59" fillId="37" borderId="72" xfId="0" applyFont="1" applyFill="1" applyBorder="1" applyAlignment="1">
      <alignment horizontal="center" vertical="center"/>
    </xf>
    <xf numFmtId="0" fontId="59" fillId="37" borderId="73" xfId="0" applyFont="1" applyFill="1" applyBorder="1" applyAlignment="1">
      <alignment horizontal="center" vertical="center"/>
    </xf>
    <xf numFmtId="0" fontId="61" fillId="17" borderId="23" xfId="0" applyFont="1" applyFill="1" applyBorder="1" applyAlignment="1">
      <alignment horizontal="center" vertical="center" wrapText="1"/>
    </xf>
    <xf numFmtId="0" fontId="61" fillId="20" borderId="23" xfId="0" applyFont="1" applyFill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/>
    </xf>
    <xf numFmtId="172" fontId="7" fillId="20" borderId="1" xfId="0" applyNumberFormat="1" applyFont="1" applyFill="1" applyBorder="1" applyAlignment="1">
      <alignment horizontal="center"/>
    </xf>
    <xf numFmtId="172" fontId="7" fillId="0" borderId="28" xfId="0" applyNumberFormat="1" applyFont="1" applyBorder="1" applyAlignment="1">
      <alignment horizontal="center"/>
    </xf>
    <xf numFmtId="173" fontId="7" fillId="0" borderId="1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73" fontId="7" fillId="20" borderId="1" xfId="0" applyNumberFormat="1" applyFont="1" applyFill="1" applyBorder="1" applyAlignment="1">
      <alignment horizontal="center"/>
    </xf>
    <xf numFmtId="0" fontId="7" fillId="20" borderId="24" xfId="0" applyFont="1" applyFill="1" applyBorder="1" applyAlignment="1">
      <alignment horizontal="center"/>
    </xf>
    <xf numFmtId="173" fontId="7" fillId="0" borderId="28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0" borderId="1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32" fillId="22" borderId="74" xfId="0" applyFont="1" applyFill="1" applyBorder="1" applyAlignment="1">
      <alignment vertical="center" wrapText="1" readingOrder="1"/>
    </xf>
    <xf numFmtId="0" fontId="36" fillId="38" borderId="75" xfId="0" applyFont="1" applyFill="1" applyBorder="1" applyAlignment="1">
      <alignment horizontal="center" vertical="center" readingOrder="1"/>
    </xf>
    <xf numFmtId="0" fontId="32" fillId="38" borderId="59" xfId="0" applyFont="1" applyFill="1" applyBorder="1" applyAlignment="1">
      <alignment horizontal="center" wrapText="1" readingOrder="1"/>
    </xf>
    <xf numFmtId="0" fontId="6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8" fillId="14" borderId="55" xfId="0" applyFont="1" applyFill="1" applyBorder="1" applyAlignment="1">
      <alignment horizontal="center" vertical="center" wrapText="1" readingOrder="1"/>
    </xf>
    <xf numFmtId="0" fontId="38" fillId="14" borderId="50" xfId="0" applyFont="1" applyFill="1" applyBorder="1" applyAlignment="1">
      <alignment horizontal="center" vertical="center" wrapText="1" readingOrder="1"/>
    </xf>
    <xf numFmtId="0" fontId="67" fillId="4" borderId="88" xfId="0" applyFont="1" applyFill="1" applyBorder="1" applyAlignment="1">
      <alignment horizontal="center" vertical="center" textRotation="90" wrapText="1"/>
    </xf>
    <xf numFmtId="0" fontId="67" fillId="4" borderId="0" xfId="0" applyFont="1" applyFill="1" applyBorder="1" applyAlignment="1">
      <alignment horizontal="center" vertical="center" textRotation="90" wrapText="1"/>
    </xf>
    <xf numFmtId="0" fontId="66" fillId="4" borderId="44" xfId="0" applyFont="1" applyFill="1" applyBorder="1" applyAlignment="1">
      <alignment horizontal="center" vertical="center" wrapText="1" readingOrder="1"/>
    </xf>
    <xf numFmtId="0" fontId="66" fillId="4" borderId="54" xfId="0" applyFont="1" applyFill="1" applyBorder="1" applyAlignment="1">
      <alignment horizontal="center" vertical="center" wrapText="1" readingOrder="1"/>
    </xf>
    <xf numFmtId="0" fontId="35" fillId="26" borderId="46" xfId="0" applyFont="1" applyFill="1" applyBorder="1" applyAlignment="1">
      <alignment horizontal="center" vertical="center" wrapText="1" readingOrder="1"/>
    </xf>
    <xf numFmtId="0" fontId="35" fillId="26" borderId="51" xfId="0" applyFont="1" applyFill="1" applyBorder="1" applyAlignment="1">
      <alignment horizontal="center" vertical="center" wrapText="1" readingOrder="1"/>
    </xf>
    <xf numFmtId="0" fontId="35" fillId="26" borderId="70" xfId="0" applyFont="1" applyFill="1" applyBorder="1" applyAlignment="1">
      <alignment horizontal="center" vertical="center" wrapText="1" readingOrder="1"/>
    </xf>
    <xf numFmtId="0" fontId="35" fillId="26" borderId="0" xfId="0" applyFont="1" applyFill="1" applyBorder="1" applyAlignment="1">
      <alignment horizontal="center" vertical="center" wrapText="1" readingOrder="1"/>
    </xf>
    <xf numFmtId="0" fontId="28" fillId="4" borderId="65" xfId="0" applyFont="1" applyFill="1" applyBorder="1" applyAlignment="1">
      <alignment horizontal="center" vertical="center" wrapText="1" readingOrder="1"/>
    </xf>
    <xf numFmtId="0" fontId="28" fillId="4" borderId="89" xfId="0" applyFont="1" applyFill="1" applyBorder="1" applyAlignment="1">
      <alignment horizontal="center" vertical="center" wrapText="1" readingOrder="1"/>
    </xf>
    <xf numFmtId="0" fontId="28" fillId="4" borderId="60" xfId="0" applyFont="1" applyFill="1" applyBorder="1" applyAlignment="1">
      <alignment horizontal="center" vertical="center" wrapText="1" readingOrder="1"/>
    </xf>
    <xf numFmtId="0" fontId="38" fillId="14" borderId="90" xfId="0" applyFont="1" applyFill="1" applyBorder="1" applyAlignment="1">
      <alignment horizontal="center" vertical="center" wrapText="1" readingOrder="1"/>
    </xf>
    <xf numFmtId="0" fontId="38" fillId="14" borderId="64" xfId="0" applyFont="1" applyFill="1" applyBorder="1" applyAlignment="1">
      <alignment horizontal="center" vertical="center" wrapText="1" readingOrder="1"/>
    </xf>
    <xf numFmtId="0" fontId="35" fillId="25" borderId="44" xfId="0" applyFont="1" applyFill="1" applyBorder="1" applyAlignment="1">
      <alignment horizontal="center" vertical="center" wrapText="1" readingOrder="1"/>
    </xf>
    <xf numFmtId="0" fontId="35" fillId="25" borderId="54" xfId="0" applyFont="1" applyFill="1" applyBorder="1" applyAlignment="1">
      <alignment horizontal="center" vertical="center" wrapText="1" readingOrder="1"/>
    </xf>
    <xf numFmtId="0" fontId="35" fillId="25" borderId="59" xfId="0" applyFont="1" applyFill="1" applyBorder="1" applyAlignment="1">
      <alignment horizontal="center" vertical="center" wrapText="1" readingOrder="1"/>
    </xf>
    <xf numFmtId="0" fontId="35" fillId="26" borderId="0" xfId="0" applyFont="1" applyFill="1" applyBorder="1" applyAlignment="1">
      <alignment horizontal="center" vertical="top" wrapText="1" readingOrder="1"/>
    </xf>
    <xf numFmtId="0" fontId="35" fillId="26" borderId="53" xfId="0" applyFont="1" applyFill="1" applyBorder="1" applyAlignment="1">
      <alignment horizontal="center" vertical="top" wrapText="1" readingOrder="1"/>
    </xf>
    <xf numFmtId="0" fontId="38" fillId="14" borderId="82" xfId="0" applyFont="1" applyFill="1" applyBorder="1" applyAlignment="1">
      <alignment horizontal="center" vertical="center" wrapText="1" readingOrder="1"/>
    </xf>
    <xf numFmtId="0" fontId="38" fillId="14" borderId="49" xfId="0" applyFont="1" applyFill="1" applyBorder="1" applyAlignment="1">
      <alignment horizontal="center" vertical="center" wrapText="1" readingOrder="1"/>
    </xf>
    <xf numFmtId="0" fontId="28" fillId="4" borderId="48" xfId="0" applyFont="1" applyFill="1" applyBorder="1" applyAlignment="1">
      <alignment horizontal="center" vertical="center" wrapText="1" readingOrder="1"/>
    </xf>
    <xf numFmtId="0" fontId="28" fillId="4" borderId="91" xfId="0" applyFont="1" applyFill="1" applyBorder="1" applyAlignment="1">
      <alignment horizontal="center" vertical="center" wrapText="1" readingOrder="1"/>
    </xf>
    <xf numFmtId="0" fontId="28" fillId="4" borderId="45" xfId="0" applyFont="1" applyFill="1" applyBorder="1" applyAlignment="1">
      <alignment horizontal="center" vertical="center" wrapText="1" readingOrder="1"/>
    </xf>
    <xf numFmtId="0" fontId="34" fillId="25" borderId="86" xfId="0" applyFont="1" applyFill="1" applyBorder="1" applyAlignment="1">
      <alignment horizontal="center" vertical="center" wrapText="1" readingOrder="1"/>
    </xf>
    <xf numFmtId="0" fontId="34" fillId="25" borderId="88" xfId="0" applyFont="1" applyFill="1" applyBorder="1" applyAlignment="1">
      <alignment horizontal="center" vertical="center" wrapText="1" readingOrder="1"/>
    </xf>
    <xf numFmtId="0" fontId="34" fillId="25" borderId="92" xfId="0" applyFont="1" applyFill="1" applyBorder="1" applyAlignment="1">
      <alignment horizontal="center" vertical="center" wrapText="1" readingOrder="1"/>
    </xf>
    <xf numFmtId="0" fontId="34" fillId="25" borderId="39" xfId="0" applyFont="1" applyFill="1" applyBorder="1" applyAlignment="1">
      <alignment horizontal="center" vertical="center" wrapText="1" readingOrder="1"/>
    </xf>
    <xf numFmtId="0" fontId="34" fillId="25" borderId="0" xfId="0" applyFont="1" applyFill="1" applyBorder="1" applyAlignment="1">
      <alignment horizontal="center" vertical="center" wrapText="1" readingOrder="1"/>
    </xf>
    <xf numFmtId="0" fontId="34" fillId="25" borderId="53" xfId="0" applyFont="1" applyFill="1" applyBorder="1" applyAlignment="1">
      <alignment horizontal="center" vertical="center" wrapText="1" readingOrder="1"/>
    </xf>
    <xf numFmtId="0" fontId="34" fillId="25" borderId="87" xfId="0" applyFont="1" applyFill="1" applyBorder="1" applyAlignment="1">
      <alignment horizontal="center" vertical="center" wrapText="1" readingOrder="1"/>
    </xf>
    <xf numFmtId="0" fontId="34" fillId="25" borderId="93" xfId="0" applyFont="1" applyFill="1" applyBorder="1" applyAlignment="1">
      <alignment horizontal="center" vertical="center" wrapText="1" readingOrder="1"/>
    </xf>
    <xf numFmtId="0" fontId="34" fillId="25" borderId="94" xfId="0" applyFont="1" applyFill="1" applyBorder="1" applyAlignment="1">
      <alignment horizontal="center" vertical="center" wrapText="1" readingOrder="1"/>
    </xf>
    <xf numFmtId="0" fontId="55" fillId="41" borderId="54" xfId="0" applyFont="1" applyFill="1" applyBorder="1" applyAlignment="1">
      <alignment horizontal="center" vertical="center" wrapText="1" readingOrder="1"/>
    </xf>
    <xf numFmtId="0" fontId="54" fillId="21" borderId="59" xfId="0" applyFont="1" applyFill="1" applyBorder="1" applyAlignment="1">
      <alignment horizontal="center" vertical="center" wrapText="1" readingOrder="1"/>
    </xf>
    <xf numFmtId="0" fontId="54" fillId="21" borderId="44" xfId="0" applyFont="1" applyFill="1" applyBorder="1" applyAlignment="1">
      <alignment horizontal="center" vertical="center" wrapText="1" readingOrder="1"/>
    </xf>
    <xf numFmtId="0" fontId="54" fillId="21" borderId="76" xfId="0" applyFont="1" applyFill="1" applyBorder="1" applyAlignment="1">
      <alignment horizontal="center" vertical="center" wrapText="1" readingOrder="1"/>
    </xf>
    <xf numFmtId="0" fontId="34" fillId="25" borderId="55" xfId="0" applyFont="1" applyFill="1" applyBorder="1" applyAlignment="1">
      <alignment horizontal="center" vertical="center" wrapText="1" readingOrder="1"/>
    </xf>
    <xf numFmtId="0" fontId="34" fillId="25" borderId="78" xfId="0" applyFont="1" applyFill="1" applyBorder="1" applyAlignment="1">
      <alignment horizontal="center" vertical="center" wrapText="1" readingOrder="1"/>
    </xf>
    <xf numFmtId="0" fontId="34" fillId="25" borderId="50" xfId="0" applyFont="1" applyFill="1" applyBorder="1" applyAlignment="1">
      <alignment horizontal="center" vertical="center" wrapText="1" readingOrder="1"/>
    </xf>
    <xf numFmtId="0" fontId="66" fillId="25" borderId="44" xfId="0" applyFont="1" applyFill="1" applyBorder="1" applyAlignment="1">
      <alignment horizontal="center" vertical="center" wrapText="1" readingOrder="1"/>
    </xf>
    <xf numFmtId="0" fontId="66" fillId="25" borderId="54" xfId="0" applyFont="1" applyFill="1" applyBorder="1" applyAlignment="1">
      <alignment horizontal="center" vertical="center" wrapText="1" readingOrder="1"/>
    </xf>
    <xf numFmtId="0" fontId="28" fillId="4" borderId="83" xfId="0" applyFont="1" applyFill="1" applyBorder="1" applyAlignment="1">
      <alignment horizontal="center" vertical="center" wrapText="1" readingOrder="1"/>
    </xf>
    <xf numFmtId="0" fontId="28" fillId="4" borderId="84" xfId="0" applyFont="1" applyFill="1" applyBorder="1" applyAlignment="1">
      <alignment horizontal="center" vertical="center" wrapText="1" readingOrder="1"/>
    </xf>
    <xf numFmtId="0" fontId="28" fillId="4" borderId="85" xfId="0" applyFont="1" applyFill="1" applyBorder="1" applyAlignment="1">
      <alignment horizontal="center" vertical="center" wrapText="1" readingOrder="1"/>
    </xf>
    <xf numFmtId="0" fontId="54" fillId="20" borderId="3" xfId="0" applyFont="1" applyFill="1" applyBorder="1" applyAlignment="1">
      <alignment horizontal="center" vertical="center" wrapText="1" readingOrder="1"/>
    </xf>
    <xf numFmtId="0" fontId="54" fillId="20" borderId="26" xfId="0" applyFont="1" applyFill="1" applyBorder="1" applyAlignment="1">
      <alignment horizontal="center" vertical="center" wrapText="1" readingOrder="1"/>
    </xf>
    <xf numFmtId="0" fontId="54" fillId="20" borderId="4" xfId="0" applyFont="1" applyFill="1" applyBorder="1" applyAlignment="1">
      <alignment horizontal="center" vertical="center" wrapText="1" readingOrder="1"/>
    </xf>
    <xf numFmtId="0" fontId="54" fillId="21" borderId="3" xfId="0" applyFont="1" applyFill="1" applyBorder="1" applyAlignment="1">
      <alignment horizontal="center" vertical="center" wrapText="1" readingOrder="1"/>
    </xf>
    <xf numFmtId="0" fontId="54" fillId="21" borderId="26" xfId="0" applyFont="1" applyFill="1" applyBorder="1" applyAlignment="1">
      <alignment horizontal="center" vertical="center" wrapText="1" readingOrder="1"/>
    </xf>
    <xf numFmtId="0" fontId="54" fillId="21" borderId="4" xfId="0" applyFont="1" applyFill="1" applyBorder="1" applyAlignment="1">
      <alignment horizontal="center" vertical="center" wrapText="1" readingOrder="1"/>
    </xf>
    <xf numFmtId="0" fontId="54" fillId="20" borderId="3" xfId="0" applyFont="1" applyFill="1" applyBorder="1" applyAlignment="1">
      <alignment horizontal="center" wrapText="1" readingOrder="1"/>
    </xf>
    <xf numFmtId="0" fontId="54" fillId="20" borderId="26" xfId="0" applyFont="1" applyFill="1" applyBorder="1" applyAlignment="1">
      <alignment horizontal="center" wrapText="1" readingOrder="1"/>
    </xf>
    <xf numFmtId="0" fontId="54" fillId="20" borderId="4" xfId="0" applyFont="1" applyFill="1" applyBorder="1" applyAlignment="1">
      <alignment horizontal="center" wrapText="1" readingOrder="1"/>
    </xf>
    <xf numFmtId="0" fontId="54" fillId="21" borderId="3" xfId="0" applyFont="1" applyFill="1" applyBorder="1" applyAlignment="1">
      <alignment horizontal="center" wrapText="1" readingOrder="1"/>
    </xf>
    <xf numFmtId="0" fontId="54" fillId="21" borderId="26" xfId="0" applyFont="1" applyFill="1" applyBorder="1" applyAlignment="1">
      <alignment horizontal="center" wrapText="1" readingOrder="1"/>
    </xf>
    <xf numFmtId="0" fontId="54" fillId="21" borderId="4" xfId="0" applyFont="1" applyFill="1" applyBorder="1" applyAlignment="1">
      <alignment horizontal="center" wrapText="1" readingOrder="1"/>
    </xf>
    <xf numFmtId="0" fontId="9" fillId="0" borderId="70" xfId="1" applyBorder="1" applyAlignment="1" applyProtection="1">
      <alignment horizontal="left" vertical="center"/>
    </xf>
    <xf numFmtId="0" fontId="28" fillId="23" borderId="48" xfId="0" applyFont="1" applyFill="1" applyBorder="1" applyAlignment="1">
      <alignment horizontal="center" vertical="center" wrapText="1" readingOrder="1"/>
    </xf>
    <xf numFmtId="0" fontId="28" fillId="23" borderId="45" xfId="0" applyFont="1" applyFill="1" applyBorder="1" applyAlignment="1">
      <alignment horizontal="center" vertical="center" wrapText="1" readingOrder="1"/>
    </xf>
    <xf numFmtId="0" fontId="28" fillId="23" borderId="46" xfId="0" applyFont="1" applyFill="1" applyBorder="1" applyAlignment="1">
      <alignment horizontal="center" vertical="center" wrapText="1" readingOrder="1"/>
    </xf>
    <xf numFmtId="0" fontId="28" fillId="23" borderId="63" xfId="0" applyFont="1" applyFill="1" applyBorder="1" applyAlignment="1">
      <alignment horizontal="center" vertical="center" wrapText="1" readingOrder="1"/>
    </xf>
    <xf numFmtId="0" fontId="25" fillId="23" borderId="48" xfId="0" applyFont="1" applyFill="1" applyBorder="1" applyAlignment="1">
      <alignment horizontal="center" vertical="center" wrapText="1" readingOrder="1"/>
    </xf>
    <xf numFmtId="0" fontId="25" fillId="23" borderId="45" xfId="0" applyFont="1" applyFill="1" applyBorder="1" applyAlignment="1">
      <alignment horizontal="center" vertical="center" wrapText="1" readingOrder="1"/>
    </xf>
    <xf numFmtId="0" fontId="65" fillId="25" borderId="77" xfId="0" applyFont="1" applyFill="1" applyBorder="1" applyAlignment="1">
      <alignment horizontal="center" vertical="center" wrapText="1" readingOrder="1"/>
    </xf>
    <xf numFmtId="0" fontId="54" fillId="20" borderId="59" xfId="0" applyFont="1" applyFill="1" applyBorder="1" applyAlignment="1">
      <alignment horizontal="center" wrapText="1" readingOrder="1"/>
    </xf>
    <xf numFmtId="0" fontId="54" fillId="20" borderId="44" xfId="0" applyFont="1" applyFill="1" applyBorder="1" applyAlignment="1">
      <alignment horizontal="center" wrapText="1" readingOrder="1"/>
    </xf>
    <xf numFmtId="0" fontId="54" fillId="20" borderId="54" xfId="0" applyFont="1" applyFill="1" applyBorder="1" applyAlignment="1">
      <alignment horizontal="center" wrapText="1" readingOrder="1"/>
    </xf>
    <xf numFmtId="0" fontId="54" fillId="21" borderId="59" xfId="0" applyFont="1" applyFill="1" applyBorder="1" applyAlignment="1">
      <alignment horizontal="center" wrapText="1" readingOrder="1"/>
    </xf>
    <xf numFmtId="0" fontId="54" fillId="21" borderId="44" xfId="0" applyFont="1" applyFill="1" applyBorder="1" applyAlignment="1">
      <alignment horizontal="center" wrapText="1" readingOrder="1"/>
    </xf>
    <xf numFmtId="0" fontId="54" fillId="20" borderId="59" xfId="0" applyFont="1" applyFill="1" applyBorder="1" applyAlignment="1">
      <alignment horizontal="center" vertical="center" wrapText="1" readingOrder="1"/>
    </xf>
    <xf numFmtId="0" fontId="54" fillId="20" borderId="44" xfId="0" applyFont="1" applyFill="1" applyBorder="1" applyAlignment="1">
      <alignment horizontal="center" vertical="center" wrapText="1" readingOrder="1"/>
    </xf>
    <xf numFmtId="0" fontId="54" fillId="20" borderId="54" xfId="0" applyFont="1" applyFill="1" applyBorder="1" applyAlignment="1">
      <alignment horizontal="center" vertical="center" wrapText="1" readingOrder="1"/>
    </xf>
    <xf numFmtId="0" fontId="54" fillId="21" borderId="54" xfId="0" applyFont="1" applyFill="1" applyBorder="1" applyAlignment="1">
      <alignment horizontal="center" vertical="center" wrapText="1" readingOrder="1"/>
    </xf>
    <xf numFmtId="0" fontId="64" fillId="40" borderId="55" xfId="0" applyFont="1" applyFill="1" applyBorder="1" applyAlignment="1">
      <alignment horizontal="center" vertical="center" wrapText="1" readingOrder="1"/>
    </xf>
    <xf numFmtId="0" fontId="64" fillId="40" borderId="50" xfId="0" applyFont="1" applyFill="1" applyBorder="1" applyAlignment="1">
      <alignment horizontal="center" vertical="center" wrapText="1" readingOrder="1"/>
    </xf>
    <xf numFmtId="0" fontId="3" fillId="40" borderId="46" xfId="0" applyFont="1" applyFill="1" applyBorder="1" applyAlignment="1">
      <alignment horizontal="center" vertical="center" wrapText="1"/>
    </xf>
    <xf numFmtId="0" fontId="3" fillId="40" borderId="47" xfId="0" applyFont="1" applyFill="1" applyBorder="1" applyAlignment="1">
      <alignment horizontal="center" vertical="center" wrapText="1"/>
    </xf>
    <xf numFmtId="0" fontId="3" fillId="40" borderId="63" xfId="0" applyFont="1" applyFill="1" applyBorder="1" applyAlignment="1">
      <alignment horizontal="center" vertical="center" wrapText="1"/>
    </xf>
    <xf numFmtId="0" fontId="3" fillId="40" borderId="79" xfId="0" applyFont="1" applyFill="1" applyBorder="1" applyAlignment="1">
      <alignment horizontal="center" vertical="center" wrapText="1"/>
    </xf>
    <xf numFmtId="0" fontId="3" fillId="40" borderId="80" xfId="0" applyFont="1" applyFill="1" applyBorder="1" applyAlignment="1">
      <alignment horizontal="center" vertical="center" wrapText="1"/>
    </xf>
    <xf numFmtId="0" fontId="3" fillId="40" borderId="81" xfId="0" applyFont="1" applyFill="1" applyBorder="1" applyAlignment="1">
      <alignment horizontal="center" vertical="center" wrapText="1"/>
    </xf>
    <xf numFmtId="0" fontId="3" fillId="40" borderId="70" xfId="0" applyFont="1" applyFill="1" applyBorder="1" applyAlignment="1">
      <alignment horizontal="center" vertical="center" wrapText="1"/>
    </xf>
    <xf numFmtId="0" fontId="3" fillId="40" borderId="53" xfId="0" applyFont="1" applyFill="1" applyBorder="1" applyAlignment="1">
      <alignment horizontal="center" vertical="center" wrapText="1"/>
    </xf>
    <xf numFmtId="0" fontId="32" fillId="40" borderId="46" xfId="0" applyFont="1" applyFill="1" applyBorder="1" applyAlignment="1">
      <alignment horizontal="center" vertical="center" wrapText="1" readingOrder="1"/>
    </xf>
    <xf numFmtId="0" fontId="32" fillId="40" borderId="70" xfId="0" applyFont="1" applyFill="1" applyBorder="1" applyAlignment="1">
      <alignment horizontal="center" vertical="center" wrapText="1" readingOrder="1"/>
    </xf>
    <xf numFmtId="0" fontId="54" fillId="20" borderId="76" xfId="0" applyFont="1" applyFill="1" applyBorder="1" applyAlignment="1">
      <alignment horizontal="center" vertical="center" wrapText="1" readingOrder="1"/>
    </xf>
    <xf numFmtId="0" fontId="30" fillId="8" borderId="55" xfId="0" applyFont="1" applyFill="1" applyBorder="1" applyAlignment="1">
      <alignment horizontal="center" vertical="center" wrapText="1" readingOrder="1"/>
    </xf>
    <xf numFmtId="0" fontId="30" fillId="8" borderId="50" xfId="0" applyFont="1" applyFill="1" applyBorder="1" applyAlignment="1">
      <alignment horizontal="center" vertical="center" wrapText="1" readingOrder="1"/>
    </xf>
    <xf numFmtId="0" fontId="63" fillId="8" borderId="46" xfId="0" applyFont="1" applyFill="1" applyBorder="1" applyAlignment="1">
      <alignment horizontal="center" vertical="center" wrapText="1"/>
    </xf>
    <xf numFmtId="0" fontId="63" fillId="8" borderId="51" xfId="0" applyFont="1" applyFill="1" applyBorder="1" applyAlignment="1">
      <alignment horizontal="center" vertical="center" wrapText="1"/>
    </xf>
    <xf numFmtId="0" fontId="63" fillId="8" borderId="63" xfId="0" applyFont="1" applyFill="1" applyBorder="1" applyAlignment="1">
      <alignment horizontal="center" vertical="center" wrapText="1"/>
    </xf>
    <xf numFmtId="0" fontId="63" fillId="8" borderId="77" xfId="0" applyFont="1" applyFill="1" applyBorder="1" applyAlignment="1">
      <alignment horizontal="center" vertical="center" wrapText="1"/>
    </xf>
    <xf numFmtId="0" fontId="64" fillId="39" borderId="55" xfId="0" applyFont="1" applyFill="1" applyBorder="1" applyAlignment="1">
      <alignment horizontal="center" vertical="center" wrapText="1" readingOrder="1"/>
    </xf>
    <xf numFmtId="0" fontId="64" fillId="39" borderId="50" xfId="0" applyFont="1" applyFill="1" applyBorder="1" applyAlignment="1">
      <alignment horizontal="center" vertical="center" wrapText="1" readingOrder="1"/>
    </xf>
    <xf numFmtId="0" fontId="32" fillId="39" borderId="46" xfId="0" applyFont="1" applyFill="1" applyBorder="1" applyAlignment="1">
      <alignment horizontal="center" vertical="center" wrapText="1" readingOrder="1"/>
    </xf>
    <xf numFmtId="0" fontId="32" fillId="39" borderId="51" xfId="0" applyFont="1" applyFill="1" applyBorder="1" applyAlignment="1">
      <alignment horizontal="center" vertical="center" wrapText="1" readingOrder="1"/>
    </xf>
    <xf numFmtId="0" fontId="32" fillId="39" borderId="63" xfId="0" applyFont="1" applyFill="1" applyBorder="1" applyAlignment="1">
      <alignment horizontal="center" vertical="center" wrapText="1" readingOrder="1"/>
    </xf>
    <xf numFmtId="0" fontId="32" fillId="39" borderId="77" xfId="0" applyFont="1" applyFill="1" applyBorder="1" applyAlignment="1">
      <alignment horizontal="center" vertical="center" wrapText="1" readingOrder="1"/>
    </xf>
    <xf numFmtId="0" fontId="30" fillId="24" borderId="55" xfId="0" applyFont="1" applyFill="1" applyBorder="1" applyAlignment="1">
      <alignment horizontal="center" vertical="center" wrapText="1" readingOrder="1"/>
    </xf>
    <xf numFmtId="0" fontId="30" fillId="24" borderId="50" xfId="0" applyFont="1" applyFill="1" applyBorder="1" applyAlignment="1">
      <alignment horizontal="center" vertical="center" wrapText="1" readingOrder="1"/>
    </xf>
    <xf numFmtId="0" fontId="30" fillId="23" borderId="78" xfId="0" applyFont="1" applyFill="1" applyBorder="1" applyAlignment="1">
      <alignment horizontal="center" vertical="center" readingOrder="1"/>
    </xf>
    <xf numFmtId="0" fontId="30" fillId="23" borderId="50" xfId="0" applyFont="1" applyFill="1" applyBorder="1" applyAlignment="1">
      <alignment horizontal="center" vertical="center" readingOrder="1"/>
    </xf>
    <xf numFmtId="0" fontId="10" fillId="23" borderId="48" xfId="0" applyFont="1" applyFill="1" applyBorder="1" applyAlignment="1">
      <alignment horizontal="center" vertical="center" wrapText="1" readingOrder="1"/>
    </xf>
    <xf numFmtId="0" fontId="10" fillId="23" borderId="45" xfId="0" applyFont="1" applyFill="1" applyBorder="1" applyAlignment="1">
      <alignment horizontal="center" vertical="center" wrapText="1" readingOrder="1"/>
    </xf>
    <xf numFmtId="0" fontId="54" fillId="21" borderId="54" xfId="0" applyFont="1" applyFill="1" applyBorder="1" applyAlignment="1">
      <alignment horizontal="center" wrapText="1" readingOrder="1"/>
    </xf>
    <xf numFmtId="0" fontId="10" fillId="23" borderId="46" xfId="0" applyFont="1" applyFill="1" applyBorder="1" applyAlignment="1">
      <alignment horizontal="center" vertical="center" wrapText="1" readingOrder="1"/>
    </xf>
    <xf numFmtId="0" fontId="10" fillId="23" borderId="63" xfId="0" applyFont="1" applyFill="1" applyBorder="1" applyAlignment="1">
      <alignment horizontal="center" vertical="center" wrapText="1" readingOrder="1"/>
    </xf>
    <xf numFmtId="0" fontId="13" fillId="10" borderId="10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1" xfId="0" applyFont="1" applyFill="1" applyBorder="1" applyAlignment="1">
      <alignment horizontal="center"/>
    </xf>
    <xf numFmtId="14" fontId="0" fillId="34" borderId="10" xfId="0" applyNumberFormat="1" applyFill="1" applyBorder="1" applyAlignment="1">
      <alignment horizontal="center"/>
    </xf>
    <xf numFmtId="14" fontId="0" fillId="34" borderId="14" xfId="0" applyNumberFormat="1" applyFill="1" applyBorder="1" applyAlignment="1">
      <alignment horizontal="center"/>
    </xf>
    <xf numFmtId="14" fontId="0" fillId="34" borderId="9" xfId="0" applyNumberForma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0" fillId="10" borderId="10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68" fillId="16" borderId="0" xfId="0" applyFont="1" applyFill="1" applyAlignment="1">
      <alignment horizontal="center" vertical="center"/>
    </xf>
    <xf numFmtId="0" fontId="69" fillId="16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1" fillId="13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/>
    </xf>
    <xf numFmtId="0" fontId="21" fillId="14" borderId="1" xfId="0" applyFont="1" applyFill="1" applyBorder="1" applyAlignment="1">
      <alignment horizontal="center"/>
    </xf>
    <xf numFmtId="0" fontId="22" fillId="16" borderId="95" xfId="0" applyFont="1" applyFill="1" applyBorder="1" applyAlignment="1">
      <alignment horizontal="center" vertical="center" wrapText="1"/>
    </xf>
    <xf numFmtId="0" fontId="22" fillId="16" borderId="96" xfId="0" applyFont="1" applyFill="1" applyBorder="1" applyAlignment="1">
      <alignment horizontal="center" vertical="center" wrapText="1"/>
    </xf>
    <xf numFmtId="0" fontId="22" fillId="0" borderId="95" xfId="0" applyFont="1" applyBorder="1" applyAlignment="1">
      <alignment horizontal="center" vertical="center" wrapText="1"/>
    </xf>
    <xf numFmtId="0" fontId="22" fillId="0" borderId="96" xfId="0" applyFont="1" applyBorder="1" applyAlignment="1">
      <alignment horizontal="center" vertical="center" wrapText="1"/>
    </xf>
    <xf numFmtId="0" fontId="21" fillId="15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29" borderId="10" xfId="0" applyFont="1" applyFill="1" applyBorder="1" applyAlignment="1">
      <alignment horizontal="left" vertical="center"/>
    </xf>
    <xf numFmtId="0" fontId="3" fillId="29" borderId="14" xfId="0" applyFont="1" applyFill="1" applyBorder="1" applyAlignment="1">
      <alignment horizontal="left" vertical="center"/>
    </xf>
    <xf numFmtId="0" fontId="3" fillId="29" borderId="11" xfId="0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left" vertical="center"/>
    </xf>
    <xf numFmtId="0" fontId="70" fillId="0" borderId="14" xfId="0" applyFont="1" applyFill="1" applyBorder="1" applyAlignment="1">
      <alignment horizontal="left" vertical="center"/>
    </xf>
    <xf numFmtId="0" fontId="70" fillId="0" borderId="11" xfId="0" applyFont="1" applyFill="1" applyBorder="1" applyAlignment="1">
      <alignment horizontal="left" vertical="center"/>
    </xf>
    <xf numFmtId="0" fontId="43" fillId="2" borderId="10" xfId="0" applyFont="1" applyFill="1" applyBorder="1" applyAlignment="1">
      <alignment horizontal="left" vertical="center"/>
    </xf>
    <xf numFmtId="0" fontId="43" fillId="2" borderId="14" xfId="0" applyFont="1" applyFill="1" applyBorder="1" applyAlignment="1">
      <alignment horizontal="left" vertical="center"/>
    </xf>
    <xf numFmtId="0" fontId="43" fillId="2" borderId="11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43" fillId="2" borderId="40" xfId="0" applyFont="1" applyFill="1" applyBorder="1" applyAlignment="1">
      <alignment horizontal="left" vertical="center"/>
    </xf>
    <xf numFmtId="0" fontId="43" fillId="2" borderId="42" xfId="0" applyFont="1" applyFill="1" applyBorder="1" applyAlignment="1">
      <alignment horizontal="left" vertical="center"/>
    </xf>
    <xf numFmtId="0" fontId="43" fillId="2" borderId="41" xfId="0" applyFont="1" applyFill="1" applyBorder="1" applyAlignment="1">
      <alignment horizontal="left" vertical="center"/>
    </xf>
    <xf numFmtId="0" fontId="71" fillId="29" borderId="13" xfId="0" applyFont="1" applyFill="1" applyBorder="1" applyAlignment="1">
      <alignment horizontal="left" vertical="center"/>
    </xf>
    <xf numFmtId="0" fontId="71" fillId="29" borderId="16" xfId="0" applyFont="1" applyFill="1" applyBorder="1" applyAlignment="1">
      <alignment horizontal="left" vertical="center"/>
    </xf>
    <xf numFmtId="0" fontId="71" fillId="29" borderId="9" xfId="0" applyFont="1" applyFill="1" applyBorder="1" applyAlignment="1">
      <alignment horizontal="left" vertical="center"/>
    </xf>
    <xf numFmtId="0" fontId="3" fillId="42" borderId="10" xfId="0" applyFont="1" applyFill="1" applyBorder="1" applyAlignment="1">
      <alignment horizontal="left" vertical="center"/>
    </xf>
    <xf numFmtId="0" fontId="3" fillId="42" borderId="14" xfId="0" applyFont="1" applyFill="1" applyBorder="1" applyAlignment="1">
      <alignment horizontal="left" vertical="center"/>
    </xf>
    <xf numFmtId="0" fontId="3" fillId="42" borderId="11" xfId="0" applyFont="1" applyFill="1" applyBorder="1" applyAlignment="1">
      <alignment horizontal="left" vertical="center"/>
    </xf>
    <xf numFmtId="0" fontId="70" fillId="16" borderId="10" xfId="0" applyFont="1" applyFill="1" applyBorder="1" applyAlignment="1">
      <alignment horizontal="left" vertical="center"/>
    </xf>
    <xf numFmtId="0" fontId="70" fillId="16" borderId="14" xfId="0" applyFont="1" applyFill="1" applyBorder="1" applyAlignment="1">
      <alignment horizontal="left" vertical="center"/>
    </xf>
    <xf numFmtId="0" fontId="70" fillId="16" borderId="1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28" borderId="3" xfId="0" applyFont="1" applyFill="1" applyBorder="1" applyAlignment="1">
      <alignment horizontal="left" vertical="center"/>
    </xf>
    <xf numFmtId="0" fontId="3" fillId="28" borderId="26" xfId="0" applyFont="1" applyFill="1" applyBorder="1" applyAlignment="1">
      <alignment horizontal="left" vertical="center"/>
    </xf>
    <xf numFmtId="0" fontId="3" fillId="28" borderId="4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61" fillId="43" borderId="97" xfId="0" applyFont="1" applyFill="1" applyBorder="1" applyAlignment="1">
      <alignment horizontal="center" vertical="center" wrapText="1"/>
    </xf>
    <xf numFmtId="0" fontId="61" fillId="43" borderId="98" xfId="0" applyFont="1" applyFill="1" applyBorder="1" applyAlignment="1">
      <alignment horizontal="center" vertical="center" wrapText="1"/>
    </xf>
    <xf numFmtId="0" fontId="61" fillId="43" borderId="99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126995</xdr:colOff>
      <xdr:row>17</xdr:row>
      <xdr:rowOff>137583</xdr:rowOff>
    </xdr:from>
    <xdr:to>
      <xdr:col>36</xdr:col>
      <xdr:colOff>179912</xdr:colOff>
      <xdr:row>20</xdr:row>
      <xdr:rowOff>157564</xdr:rowOff>
    </xdr:to>
    <xdr:sp macro="" textlink="">
      <xdr:nvSpPr>
        <xdr:cNvPr id="2" name="Llamada con línea 3 1"/>
        <xdr:cNvSpPr/>
      </xdr:nvSpPr>
      <xdr:spPr>
        <a:xfrm flipH="1">
          <a:off x="6286495" y="3026833"/>
          <a:ext cx="952500" cy="813731"/>
        </a:xfrm>
        <a:prstGeom prst="borderCallout3">
          <a:avLst>
            <a:gd name="adj1" fmla="val 29115"/>
            <a:gd name="adj2" fmla="val -4875"/>
            <a:gd name="adj3" fmla="val 30842"/>
            <a:gd name="adj4" fmla="val -55459"/>
            <a:gd name="adj5" fmla="val 72360"/>
            <a:gd name="adj6" fmla="val -54204"/>
            <a:gd name="adj7" fmla="val 65467"/>
            <a:gd name="adj8" fmla="val -50027"/>
          </a:avLst>
        </a:prstGeom>
        <a:ln w="28575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AR" sz="1100"/>
            <a:t>NACIONAL CLUBES FEMENINO</a:t>
          </a:r>
        </a:p>
      </xdr:txBody>
    </xdr:sp>
    <xdr:clientData/>
  </xdr:twoCellAnchor>
  <xdr:twoCellAnchor>
    <xdr:from>
      <xdr:col>33</xdr:col>
      <xdr:colOff>131239</xdr:colOff>
      <xdr:row>21</xdr:row>
      <xdr:rowOff>207437</xdr:rowOff>
    </xdr:from>
    <xdr:to>
      <xdr:col>39</xdr:col>
      <xdr:colOff>4239</xdr:colOff>
      <xdr:row>24</xdr:row>
      <xdr:rowOff>79252</xdr:rowOff>
    </xdr:to>
    <xdr:sp macro="" textlink="">
      <xdr:nvSpPr>
        <xdr:cNvPr id="3" name="Llamada con línea 3 2"/>
        <xdr:cNvSpPr/>
      </xdr:nvSpPr>
      <xdr:spPr>
        <a:xfrm flipH="1">
          <a:off x="6713014" y="4065062"/>
          <a:ext cx="958850" cy="605240"/>
        </a:xfrm>
        <a:prstGeom prst="borderCallout3">
          <a:avLst>
            <a:gd name="adj1" fmla="val 29115"/>
            <a:gd name="adj2" fmla="val -4875"/>
            <a:gd name="adj3" fmla="val 30842"/>
            <a:gd name="adj4" fmla="val -55459"/>
            <a:gd name="adj5" fmla="val 72360"/>
            <a:gd name="adj6" fmla="val -54204"/>
            <a:gd name="adj7" fmla="val -36281"/>
            <a:gd name="adj8" fmla="val -60969"/>
          </a:avLst>
        </a:prstGeom>
        <a:ln w="28575"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AR" sz="1100"/>
            <a:t>ARGENTINO DESARROLLO M16</a:t>
          </a:r>
        </a:p>
      </xdr:txBody>
    </xdr:sp>
    <xdr:clientData/>
  </xdr:twoCellAnchor>
  <xdr:twoCellAnchor>
    <xdr:from>
      <xdr:col>42</xdr:col>
      <xdr:colOff>133350</xdr:colOff>
      <xdr:row>23</xdr:row>
      <xdr:rowOff>85725</xdr:rowOff>
    </xdr:from>
    <xdr:to>
      <xdr:col>46</xdr:col>
      <xdr:colOff>114300</xdr:colOff>
      <xdr:row>25</xdr:row>
      <xdr:rowOff>180975</xdr:rowOff>
    </xdr:to>
    <xdr:sp macro="" textlink="">
      <xdr:nvSpPr>
        <xdr:cNvPr id="4" name="Rectángulo 3"/>
        <xdr:cNvSpPr/>
      </xdr:nvSpPr>
      <xdr:spPr>
        <a:xfrm>
          <a:off x="8343900" y="4476750"/>
          <a:ext cx="704850" cy="4953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AR" sz="1100"/>
            <a:t>SUPER            </a:t>
          </a:r>
        </a:p>
        <a:p>
          <a:pPr algn="ctr"/>
          <a:r>
            <a:rPr lang="es-AR" sz="1100"/>
            <a:t>9</a:t>
          </a:r>
        </a:p>
        <a:p>
          <a:pPr algn="l"/>
          <a:endParaRPr lang="es-AR" sz="1100"/>
        </a:p>
      </xdr:txBody>
    </xdr:sp>
    <xdr:clientData/>
  </xdr:twoCellAnchor>
  <xdr:twoCellAnchor>
    <xdr:from>
      <xdr:col>48</xdr:col>
      <xdr:colOff>28575</xdr:colOff>
      <xdr:row>23</xdr:row>
      <xdr:rowOff>66675</xdr:rowOff>
    </xdr:from>
    <xdr:to>
      <xdr:col>52</xdr:col>
      <xdr:colOff>47625</xdr:colOff>
      <xdr:row>25</xdr:row>
      <xdr:rowOff>161925</xdr:rowOff>
    </xdr:to>
    <xdr:sp macro="" textlink="">
      <xdr:nvSpPr>
        <xdr:cNvPr id="5" name="Rectángulo 4"/>
        <xdr:cNvSpPr/>
      </xdr:nvSpPr>
      <xdr:spPr>
        <a:xfrm>
          <a:off x="9324975" y="4457700"/>
          <a:ext cx="742950" cy="4953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AR" sz="1100"/>
            <a:t>SEVEN DE LA RCA</a:t>
          </a:r>
        </a:p>
      </xdr:txBody>
    </xdr:sp>
    <xdr:clientData/>
  </xdr:twoCellAnchor>
  <xdr:twoCellAnchor>
    <xdr:from>
      <xdr:col>44</xdr:col>
      <xdr:colOff>76200</xdr:colOff>
      <xdr:row>22</xdr:row>
      <xdr:rowOff>0</xdr:rowOff>
    </xdr:from>
    <xdr:to>
      <xdr:col>44</xdr:col>
      <xdr:colOff>123825</xdr:colOff>
      <xdr:row>23</xdr:row>
      <xdr:rowOff>123825</xdr:rowOff>
    </xdr:to>
    <xdr:cxnSp macro="">
      <xdr:nvCxnSpPr>
        <xdr:cNvPr id="6" name="Conector recto 5"/>
        <xdr:cNvCxnSpPr/>
      </xdr:nvCxnSpPr>
      <xdr:spPr>
        <a:xfrm flipH="1" flipV="1">
          <a:off x="8620125" y="4781550"/>
          <a:ext cx="47625" cy="32385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95250</xdr:colOff>
      <xdr:row>21</xdr:row>
      <xdr:rowOff>295275</xdr:rowOff>
    </xdr:from>
    <xdr:to>
      <xdr:col>49</xdr:col>
      <xdr:colOff>142875</xdr:colOff>
      <xdr:row>23</xdr:row>
      <xdr:rowOff>85725</xdr:rowOff>
    </xdr:to>
    <xdr:cxnSp macro="">
      <xdr:nvCxnSpPr>
        <xdr:cNvPr id="7" name="Conector recto 6"/>
        <xdr:cNvCxnSpPr/>
      </xdr:nvCxnSpPr>
      <xdr:spPr>
        <a:xfrm flipH="1" flipV="1">
          <a:off x="9572625" y="4152900"/>
          <a:ext cx="47625" cy="32385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5</xdr:row>
      <xdr:rowOff>142875</xdr:rowOff>
    </xdr:from>
    <xdr:to>
      <xdr:col>1</xdr:col>
      <xdr:colOff>895350</xdr:colOff>
      <xdr:row>21</xdr:row>
      <xdr:rowOff>19050</xdr:rowOff>
    </xdr:to>
    <xdr:pic>
      <xdr:nvPicPr>
        <xdr:cNvPr id="7169" name="Imagen 8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1095375"/>
          <a:ext cx="1933575" cy="292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333375</xdr:colOff>
      <xdr:row>5</xdr:row>
      <xdr:rowOff>114300</xdr:rowOff>
    </xdr:from>
    <xdr:to>
      <xdr:col>3</xdr:col>
      <xdr:colOff>895350</xdr:colOff>
      <xdr:row>24</xdr:row>
      <xdr:rowOff>171450</xdr:rowOff>
    </xdr:to>
    <xdr:pic>
      <xdr:nvPicPr>
        <xdr:cNvPr id="7170" name="23 Imagen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95575" y="1066800"/>
          <a:ext cx="1743075" cy="3676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5</xdr:row>
      <xdr:rowOff>161925</xdr:rowOff>
    </xdr:from>
    <xdr:to>
      <xdr:col>2</xdr:col>
      <xdr:colOff>0</xdr:colOff>
      <xdr:row>20</xdr:row>
      <xdr:rowOff>171450</xdr:rowOff>
    </xdr:to>
    <xdr:pic>
      <xdr:nvPicPr>
        <xdr:cNvPr id="8193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1114425"/>
          <a:ext cx="1933575" cy="286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361950</xdr:colOff>
      <xdr:row>6</xdr:row>
      <xdr:rowOff>95250</xdr:rowOff>
    </xdr:from>
    <xdr:to>
      <xdr:col>4</xdr:col>
      <xdr:colOff>0</xdr:colOff>
      <xdr:row>25</xdr:row>
      <xdr:rowOff>104775</xdr:rowOff>
    </xdr:to>
    <xdr:pic>
      <xdr:nvPicPr>
        <xdr:cNvPr id="8194" name="23 Imagen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1238250"/>
          <a:ext cx="1714500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5</xdr:row>
      <xdr:rowOff>142875</xdr:rowOff>
    </xdr:from>
    <xdr:to>
      <xdr:col>2</xdr:col>
      <xdr:colOff>0</xdr:colOff>
      <xdr:row>18</xdr:row>
      <xdr:rowOff>190500</xdr:rowOff>
    </xdr:to>
    <xdr:pic>
      <xdr:nvPicPr>
        <xdr:cNvPr id="9217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1095375"/>
          <a:ext cx="1885950" cy="252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447675</xdr:colOff>
      <xdr:row>5</xdr:row>
      <xdr:rowOff>190500</xdr:rowOff>
    </xdr:from>
    <xdr:to>
      <xdr:col>3</xdr:col>
      <xdr:colOff>1019175</xdr:colOff>
      <xdr:row>23</xdr:row>
      <xdr:rowOff>19050</xdr:rowOff>
    </xdr:to>
    <xdr:pic>
      <xdr:nvPicPr>
        <xdr:cNvPr id="9218" name="23 Imagen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1143000"/>
          <a:ext cx="1609725" cy="3257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6</xdr:row>
      <xdr:rowOff>66675</xdr:rowOff>
    </xdr:from>
    <xdr:to>
      <xdr:col>3</xdr:col>
      <xdr:colOff>1019175</xdr:colOff>
      <xdr:row>23</xdr:row>
      <xdr:rowOff>85725</xdr:rowOff>
    </xdr:to>
    <xdr:pic>
      <xdr:nvPicPr>
        <xdr:cNvPr id="10241" name="23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209675"/>
          <a:ext cx="1609725" cy="3257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5</xdr:row>
      <xdr:rowOff>142875</xdr:rowOff>
    </xdr:from>
    <xdr:to>
      <xdr:col>1</xdr:col>
      <xdr:colOff>1038225</xdr:colOff>
      <xdr:row>18</xdr:row>
      <xdr:rowOff>190500</xdr:rowOff>
    </xdr:to>
    <xdr:pic>
      <xdr:nvPicPr>
        <xdr:cNvPr id="10242" name="Imagen 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0" y="1095375"/>
          <a:ext cx="1885950" cy="252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</xdr:row>
      <xdr:rowOff>133350</xdr:rowOff>
    </xdr:to>
    <xdr:pic>
      <xdr:nvPicPr>
        <xdr:cNvPr id="11265" name="Picture 1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0" y="2476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133350</xdr:rowOff>
    </xdr:to>
    <xdr:pic>
      <xdr:nvPicPr>
        <xdr:cNvPr id="11266" name="Picture 2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00" y="24765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</xdr:row>
      <xdr:rowOff>133350</xdr:rowOff>
    </xdr:to>
    <xdr:pic>
      <xdr:nvPicPr>
        <xdr:cNvPr id="11267" name="Picture 3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0" y="2476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133350</xdr:rowOff>
    </xdr:to>
    <xdr:pic>
      <xdr:nvPicPr>
        <xdr:cNvPr id="11268" name="Picture 4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00" y="24765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</xdr:row>
      <xdr:rowOff>133350</xdr:rowOff>
    </xdr:to>
    <xdr:pic>
      <xdr:nvPicPr>
        <xdr:cNvPr id="11269" name="Picture 5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0" y="2476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133350</xdr:rowOff>
    </xdr:to>
    <xdr:pic>
      <xdr:nvPicPr>
        <xdr:cNvPr id="11270" name="Picture 6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00" y="24765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</xdr:row>
      <xdr:rowOff>133350</xdr:rowOff>
    </xdr:to>
    <xdr:pic>
      <xdr:nvPicPr>
        <xdr:cNvPr id="11271" name="Picture 7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0" y="2476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133350</xdr:rowOff>
    </xdr:to>
    <xdr:pic>
      <xdr:nvPicPr>
        <xdr:cNvPr id="11272" name="Picture 8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00" y="24765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133350</xdr:rowOff>
    </xdr:to>
    <xdr:pic>
      <xdr:nvPicPr>
        <xdr:cNvPr id="11273" name="Picture 9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00" y="24765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133350</xdr:rowOff>
    </xdr:to>
    <xdr:pic>
      <xdr:nvPicPr>
        <xdr:cNvPr id="11274" name="Picture 10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00" y="24765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</xdr:row>
      <xdr:rowOff>133350</xdr:rowOff>
    </xdr:to>
    <xdr:pic>
      <xdr:nvPicPr>
        <xdr:cNvPr id="11275" name="Picture 11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0" y="2476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</xdr:row>
      <xdr:rowOff>133350</xdr:rowOff>
    </xdr:to>
    <xdr:pic>
      <xdr:nvPicPr>
        <xdr:cNvPr id="11276" name="Picture 12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0" y="2476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</xdr:row>
      <xdr:rowOff>133350</xdr:rowOff>
    </xdr:to>
    <xdr:pic>
      <xdr:nvPicPr>
        <xdr:cNvPr id="11277" name="Picture 13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0" y="2476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</xdr:row>
      <xdr:rowOff>133350</xdr:rowOff>
    </xdr:to>
    <xdr:pic>
      <xdr:nvPicPr>
        <xdr:cNvPr id="11278" name="Picture 14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0" y="2476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</xdr:row>
      <xdr:rowOff>133350</xdr:rowOff>
    </xdr:to>
    <xdr:pic>
      <xdr:nvPicPr>
        <xdr:cNvPr id="11279" name="Picture 15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0" y="2476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</xdr:row>
      <xdr:rowOff>133350</xdr:rowOff>
    </xdr:to>
    <xdr:pic>
      <xdr:nvPicPr>
        <xdr:cNvPr id="11280" name="Picture 16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0" y="2476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133350</xdr:rowOff>
    </xdr:to>
    <xdr:pic>
      <xdr:nvPicPr>
        <xdr:cNvPr id="11281" name="Picture 17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81925" y="2476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133350</xdr:rowOff>
    </xdr:to>
    <xdr:pic>
      <xdr:nvPicPr>
        <xdr:cNvPr id="11282" name="Picture 18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81925" y="24765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133350</xdr:rowOff>
    </xdr:to>
    <xdr:pic>
      <xdr:nvPicPr>
        <xdr:cNvPr id="11283" name="Picture 19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81925" y="2476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133350</xdr:rowOff>
    </xdr:to>
    <xdr:pic>
      <xdr:nvPicPr>
        <xdr:cNvPr id="11284" name="Picture 20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81925" y="24765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133350</xdr:rowOff>
    </xdr:to>
    <xdr:pic>
      <xdr:nvPicPr>
        <xdr:cNvPr id="11285" name="Picture 21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81925" y="2476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133350</xdr:rowOff>
    </xdr:to>
    <xdr:pic>
      <xdr:nvPicPr>
        <xdr:cNvPr id="11286" name="Picture 22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81925" y="24765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133350</xdr:rowOff>
    </xdr:to>
    <xdr:pic>
      <xdr:nvPicPr>
        <xdr:cNvPr id="11287" name="Picture 23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81925" y="2476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133350</xdr:rowOff>
    </xdr:to>
    <xdr:pic>
      <xdr:nvPicPr>
        <xdr:cNvPr id="11288" name="Picture 24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81925" y="24765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133350</xdr:rowOff>
    </xdr:to>
    <xdr:pic>
      <xdr:nvPicPr>
        <xdr:cNvPr id="11289" name="Picture 25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81925" y="24765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133350</xdr:rowOff>
    </xdr:to>
    <xdr:pic>
      <xdr:nvPicPr>
        <xdr:cNvPr id="11290" name="Picture 26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81925" y="24765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133350</xdr:rowOff>
    </xdr:to>
    <xdr:pic>
      <xdr:nvPicPr>
        <xdr:cNvPr id="11291" name="Picture 27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81925" y="2476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133350</xdr:rowOff>
    </xdr:to>
    <xdr:pic>
      <xdr:nvPicPr>
        <xdr:cNvPr id="11292" name="Picture 28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81925" y="24765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133350</xdr:rowOff>
    </xdr:to>
    <xdr:pic>
      <xdr:nvPicPr>
        <xdr:cNvPr id="11293" name="Picture 29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81925" y="2476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133350</xdr:rowOff>
    </xdr:to>
    <xdr:pic>
      <xdr:nvPicPr>
        <xdr:cNvPr id="11294" name="Picture 30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81925" y="2476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133350</xdr:rowOff>
    </xdr:to>
    <xdr:pic>
      <xdr:nvPicPr>
        <xdr:cNvPr id="11295" name="Picture 31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81925" y="2476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133350</xdr:rowOff>
    </xdr:to>
    <xdr:pic>
      <xdr:nvPicPr>
        <xdr:cNvPr id="11296" name="Picture 32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81925" y="24765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133350</xdr:rowOff>
    </xdr:to>
    <xdr:pic>
      <xdr:nvPicPr>
        <xdr:cNvPr id="11297" name="Picture 33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81925" y="2476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133350</xdr:rowOff>
    </xdr:to>
    <xdr:pic>
      <xdr:nvPicPr>
        <xdr:cNvPr id="11298" name="Picture 34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81925" y="2476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133350</xdr:rowOff>
    </xdr:to>
    <xdr:pic>
      <xdr:nvPicPr>
        <xdr:cNvPr id="11299" name="Picture 35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81925" y="2476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133350</xdr:rowOff>
    </xdr:to>
    <xdr:pic>
      <xdr:nvPicPr>
        <xdr:cNvPr id="11300" name="Picture 36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81925" y="2476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133350</xdr:rowOff>
    </xdr:to>
    <xdr:pic>
      <xdr:nvPicPr>
        <xdr:cNvPr id="11301" name="Picture 37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81925" y="2476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133350</xdr:rowOff>
    </xdr:to>
    <xdr:pic>
      <xdr:nvPicPr>
        <xdr:cNvPr id="11302" name="Picture 38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81925" y="2476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133350</xdr:rowOff>
    </xdr:to>
    <xdr:pic>
      <xdr:nvPicPr>
        <xdr:cNvPr id="11303" name="Picture 39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81925" y="24765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133350</xdr:rowOff>
    </xdr:to>
    <xdr:pic>
      <xdr:nvPicPr>
        <xdr:cNvPr id="11304" name="Picture 40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81925" y="24765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133350</xdr:rowOff>
    </xdr:to>
    <xdr:pic>
      <xdr:nvPicPr>
        <xdr:cNvPr id="11305" name="Picture 41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81925" y="24765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133350</xdr:rowOff>
    </xdr:to>
    <xdr:pic>
      <xdr:nvPicPr>
        <xdr:cNvPr id="11306" name="Picture 42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81925" y="24765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457200</xdr:colOff>
      <xdr:row>1</xdr:row>
      <xdr:rowOff>0</xdr:rowOff>
    </xdr:from>
    <xdr:to>
      <xdr:col>5</xdr:col>
      <xdr:colOff>457200</xdr:colOff>
      <xdr:row>1</xdr:row>
      <xdr:rowOff>133350</xdr:rowOff>
    </xdr:to>
    <xdr:pic>
      <xdr:nvPicPr>
        <xdr:cNvPr id="11307" name="Picture 43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05900" y="2476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5943600</xdr:colOff>
      <xdr:row>1</xdr:row>
      <xdr:rowOff>0</xdr:rowOff>
    </xdr:from>
    <xdr:to>
      <xdr:col>6</xdr:col>
      <xdr:colOff>0</xdr:colOff>
      <xdr:row>1</xdr:row>
      <xdr:rowOff>133350</xdr:rowOff>
    </xdr:to>
    <xdr:pic>
      <xdr:nvPicPr>
        <xdr:cNvPr id="11308" name="Picture 44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44000" y="2476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47625</xdr:rowOff>
    </xdr:from>
    <xdr:to>
      <xdr:col>4</xdr:col>
      <xdr:colOff>0</xdr:colOff>
      <xdr:row>0</xdr:row>
      <xdr:rowOff>180975</xdr:rowOff>
    </xdr:to>
    <xdr:pic>
      <xdr:nvPicPr>
        <xdr:cNvPr id="11309" name="Picture 45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81925" y="476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47625</xdr:rowOff>
    </xdr:from>
    <xdr:to>
      <xdr:col>4</xdr:col>
      <xdr:colOff>9525</xdr:colOff>
      <xdr:row>0</xdr:row>
      <xdr:rowOff>180975</xdr:rowOff>
    </xdr:to>
    <xdr:pic>
      <xdr:nvPicPr>
        <xdr:cNvPr id="11310" name="Picture 46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81925" y="47625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47625</xdr:rowOff>
    </xdr:from>
    <xdr:to>
      <xdr:col>4</xdr:col>
      <xdr:colOff>0</xdr:colOff>
      <xdr:row>0</xdr:row>
      <xdr:rowOff>180975</xdr:rowOff>
    </xdr:to>
    <xdr:pic>
      <xdr:nvPicPr>
        <xdr:cNvPr id="11311" name="Picture 47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81925" y="476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47625</xdr:rowOff>
    </xdr:from>
    <xdr:to>
      <xdr:col>4</xdr:col>
      <xdr:colOff>9525</xdr:colOff>
      <xdr:row>0</xdr:row>
      <xdr:rowOff>180975</xdr:rowOff>
    </xdr:to>
    <xdr:pic>
      <xdr:nvPicPr>
        <xdr:cNvPr id="11312" name="Picture 48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81925" y="47625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47625</xdr:rowOff>
    </xdr:from>
    <xdr:to>
      <xdr:col>4</xdr:col>
      <xdr:colOff>0</xdr:colOff>
      <xdr:row>0</xdr:row>
      <xdr:rowOff>180975</xdr:rowOff>
    </xdr:to>
    <xdr:pic>
      <xdr:nvPicPr>
        <xdr:cNvPr id="11313" name="Picture 49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81925" y="476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47625</xdr:rowOff>
    </xdr:from>
    <xdr:to>
      <xdr:col>4</xdr:col>
      <xdr:colOff>9525</xdr:colOff>
      <xdr:row>0</xdr:row>
      <xdr:rowOff>180975</xdr:rowOff>
    </xdr:to>
    <xdr:pic>
      <xdr:nvPicPr>
        <xdr:cNvPr id="11314" name="Picture 50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81925" y="47625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47625</xdr:rowOff>
    </xdr:from>
    <xdr:to>
      <xdr:col>6</xdr:col>
      <xdr:colOff>0</xdr:colOff>
      <xdr:row>0</xdr:row>
      <xdr:rowOff>180975</xdr:rowOff>
    </xdr:to>
    <xdr:pic>
      <xdr:nvPicPr>
        <xdr:cNvPr id="11315" name="Picture 51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44000" y="476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47625</xdr:rowOff>
    </xdr:from>
    <xdr:to>
      <xdr:col>4</xdr:col>
      <xdr:colOff>9525</xdr:colOff>
      <xdr:row>0</xdr:row>
      <xdr:rowOff>180975</xdr:rowOff>
    </xdr:to>
    <xdr:pic>
      <xdr:nvPicPr>
        <xdr:cNvPr id="11316" name="Picture 52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81925" y="47625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47625</xdr:rowOff>
    </xdr:from>
    <xdr:to>
      <xdr:col>4</xdr:col>
      <xdr:colOff>9525</xdr:colOff>
      <xdr:row>0</xdr:row>
      <xdr:rowOff>180975</xdr:rowOff>
    </xdr:to>
    <xdr:pic>
      <xdr:nvPicPr>
        <xdr:cNvPr id="11317" name="Picture 53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81925" y="47625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47625</xdr:rowOff>
    </xdr:from>
    <xdr:to>
      <xdr:col>4</xdr:col>
      <xdr:colOff>9525</xdr:colOff>
      <xdr:row>0</xdr:row>
      <xdr:rowOff>180975</xdr:rowOff>
    </xdr:to>
    <xdr:pic>
      <xdr:nvPicPr>
        <xdr:cNvPr id="11318" name="Picture 54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81925" y="47625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457200</xdr:colOff>
      <xdr:row>0</xdr:row>
      <xdr:rowOff>47625</xdr:rowOff>
    </xdr:from>
    <xdr:to>
      <xdr:col>5</xdr:col>
      <xdr:colOff>457200</xdr:colOff>
      <xdr:row>0</xdr:row>
      <xdr:rowOff>180975</xdr:rowOff>
    </xdr:to>
    <xdr:pic>
      <xdr:nvPicPr>
        <xdr:cNvPr id="11319" name="Picture 55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05900" y="476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5943600</xdr:colOff>
      <xdr:row>0</xdr:row>
      <xdr:rowOff>47625</xdr:rowOff>
    </xdr:from>
    <xdr:to>
      <xdr:col>6</xdr:col>
      <xdr:colOff>0</xdr:colOff>
      <xdr:row>0</xdr:row>
      <xdr:rowOff>180975</xdr:rowOff>
    </xdr:to>
    <xdr:pic>
      <xdr:nvPicPr>
        <xdr:cNvPr id="11320" name="Picture 56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44000" y="476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47625</xdr:rowOff>
    </xdr:from>
    <xdr:to>
      <xdr:col>4</xdr:col>
      <xdr:colOff>0</xdr:colOff>
      <xdr:row>0</xdr:row>
      <xdr:rowOff>180975</xdr:rowOff>
    </xdr:to>
    <xdr:pic>
      <xdr:nvPicPr>
        <xdr:cNvPr id="11321" name="Picture 57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81925" y="476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47625</xdr:rowOff>
    </xdr:from>
    <xdr:to>
      <xdr:col>4</xdr:col>
      <xdr:colOff>0</xdr:colOff>
      <xdr:row>0</xdr:row>
      <xdr:rowOff>180975</xdr:rowOff>
    </xdr:to>
    <xdr:pic>
      <xdr:nvPicPr>
        <xdr:cNvPr id="11322" name="Picture 58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81925" y="476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47625</xdr:rowOff>
    </xdr:from>
    <xdr:to>
      <xdr:col>4</xdr:col>
      <xdr:colOff>0</xdr:colOff>
      <xdr:row>0</xdr:row>
      <xdr:rowOff>180975</xdr:rowOff>
    </xdr:to>
    <xdr:pic>
      <xdr:nvPicPr>
        <xdr:cNvPr id="11323" name="Picture 59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81925" y="476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47625</xdr:rowOff>
    </xdr:from>
    <xdr:to>
      <xdr:col>4</xdr:col>
      <xdr:colOff>0</xdr:colOff>
      <xdr:row>0</xdr:row>
      <xdr:rowOff>180975</xdr:rowOff>
    </xdr:to>
    <xdr:pic>
      <xdr:nvPicPr>
        <xdr:cNvPr id="11324" name="Picture 60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81925" y="476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133350</xdr:rowOff>
    </xdr:to>
    <xdr:pic>
      <xdr:nvPicPr>
        <xdr:cNvPr id="12289" name="Picture 1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29300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133350</xdr:rowOff>
    </xdr:to>
    <xdr:pic>
      <xdr:nvPicPr>
        <xdr:cNvPr id="12290" name="Picture 2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133350</xdr:rowOff>
    </xdr:to>
    <xdr:pic>
      <xdr:nvPicPr>
        <xdr:cNvPr id="12291" name="Picture 3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29300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133350</xdr:rowOff>
    </xdr:to>
    <xdr:pic>
      <xdr:nvPicPr>
        <xdr:cNvPr id="12292" name="Picture 4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133350</xdr:rowOff>
    </xdr:to>
    <xdr:pic>
      <xdr:nvPicPr>
        <xdr:cNvPr id="12293" name="Picture 5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29300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133350</xdr:rowOff>
    </xdr:to>
    <xdr:pic>
      <xdr:nvPicPr>
        <xdr:cNvPr id="12294" name="Picture 6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133350</xdr:rowOff>
    </xdr:to>
    <xdr:pic>
      <xdr:nvPicPr>
        <xdr:cNvPr id="12295" name="Picture 7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29300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133350</xdr:rowOff>
    </xdr:to>
    <xdr:pic>
      <xdr:nvPicPr>
        <xdr:cNvPr id="12296" name="Picture 8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133350</xdr:rowOff>
    </xdr:to>
    <xdr:pic>
      <xdr:nvPicPr>
        <xdr:cNvPr id="12297" name="Picture 9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133350</xdr:rowOff>
    </xdr:to>
    <xdr:pic>
      <xdr:nvPicPr>
        <xdr:cNvPr id="12298" name="Picture 10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133350</xdr:rowOff>
    </xdr:to>
    <xdr:pic>
      <xdr:nvPicPr>
        <xdr:cNvPr id="12299" name="Picture 11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29300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133350</xdr:rowOff>
    </xdr:to>
    <xdr:pic>
      <xdr:nvPicPr>
        <xdr:cNvPr id="12300" name="Picture 12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29300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133350</xdr:rowOff>
    </xdr:to>
    <xdr:pic>
      <xdr:nvPicPr>
        <xdr:cNvPr id="12301" name="Picture 13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29300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133350</xdr:rowOff>
    </xdr:to>
    <xdr:pic>
      <xdr:nvPicPr>
        <xdr:cNvPr id="12302" name="Picture 14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29300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133350</xdr:rowOff>
    </xdr:to>
    <xdr:pic>
      <xdr:nvPicPr>
        <xdr:cNvPr id="12303" name="Picture 15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29300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133350</xdr:rowOff>
    </xdr:to>
    <xdr:pic>
      <xdr:nvPicPr>
        <xdr:cNvPr id="12304" name="Picture 16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29300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0</xdr:colOff>
      <xdr:row>0</xdr:row>
      <xdr:rowOff>133350</xdr:rowOff>
    </xdr:to>
    <xdr:pic>
      <xdr:nvPicPr>
        <xdr:cNvPr id="12305" name="Picture 17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77025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133350</xdr:rowOff>
    </xdr:to>
    <xdr:pic>
      <xdr:nvPicPr>
        <xdr:cNvPr id="12306" name="Picture 18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77025" y="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0</xdr:colOff>
      <xdr:row>0</xdr:row>
      <xdr:rowOff>133350</xdr:rowOff>
    </xdr:to>
    <xdr:pic>
      <xdr:nvPicPr>
        <xdr:cNvPr id="12307" name="Picture 19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77025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133350</xdr:rowOff>
    </xdr:to>
    <xdr:pic>
      <xdr:nvPicPr>
        <xdr:cNvPr id="12308" name="Picture 20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77025" y="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0</xdr:colOff>
      <xdr:row>0</xdr:row>
      <xdr:rowOff>133350</xdr:rowOff>
    </xdr:to>
    <xdr:pic>
      <xdr:nvPicPr>
        <xdr:cNvPr id="12309" name="Picture 21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77025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133350</xdr:rowOff>
    </xdr:to>
    <xdr:pic>
      <xdr:nvPicPr>
        <xdr:cNvPr id="12310" name="Picture 22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77025" y="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0</xdr:colOff>
      <xdr:row>0</xdr:row>
      <xdr:rowOff>133350</xdr:rowOff>
    </xdr:to>
    <xdr:pic>
      <xdr:nvPicPr>
        <xdr:cNvPr id="12311" name="Picture 23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77025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133350</xdr:rowOff>
    </xdr:to>
    <xdr:pic>
      <xdr:nvPicPr>
        <xdr:cNvPr id="12312" name="Picture 24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77025" y="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133350</xdr:rowOff>
    </xdr:to>
    <xdr:pic>
      <xdr:nvPicPr>
        <xdr:cNvPr id="12313" name="Picture 25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77025" y="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133350</xdr:rowOff>
    </xdr:to>
    <xdr:pic>
      <xdr:nvPicPr>
        <xdr:cNvPr id="12314" name="Picture 26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77025" y="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0</xdr:colOff>
      <xdr:row>0</xdr:row>
      <xdr:rowOff>133350</xdr:rowOff>
    </xdr:to>
    <xdr:pic>
      <xdr:nvPicPr>
        <xdr:cNvPr id="12315" name="Picture 27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77025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133350</xdr:rowOff>
    </xdr:to>
    <xdr:pic>
      <xdr:nvPicPr>
        <xdr:cNvPr id="12316" name="Picture 28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77025" y="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0</xdr:colOff>
      <xdr:row>0</xdr:row>
      <xdr:rowOff>133350</xdr:rowOff>
    </xdr:to>
    <xdr:pic>
      <xdr:nvPicPr>
        <xdr:cNvPr id="12317" name="Picture 29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77025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0</xdr:colOff>
      <xdr:row>0</xdr:row>
      <xdr:rowOff>133350</xdr:rowOff>
    </xdr:to>
    <xdr:pic>
      <xdr:nvPicPr>
        <xdr:cNvPr id="12318" name="Picture 30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77025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0</xdr:colOff>
      <xdr:row>0</xdr:row>
      <xdr:rowOff>133350</xdr:rowOff>
    </xdr:to>
    <xdr:pic>
      <xdr:nvPicPr>
        <xdr:cNvPr id="12319" name="Picture 31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77025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133350</xdr:rowOff>
    </xdr:to>
    <xdr:pic>
      <xdr:nvPicPr>
        <xdr:cNvPr id="12320" name="Picture 32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77025" y="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0</xdr:colOff>
      <xdr:row>0</xdr:row>
      <xdr:rowOff>133350</xdr:rowOff>
    </xdr:to>
    <xdr:pic>
      <xdr:nvPicPr>
        <xdr:cNvPr id="12321" name="Picture 33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77025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0</xdr:colOff>
      <xdr:row>0</xdr:row>
      <xdr:rowOff>133350</xdr:rowOff>
    </xdr:to>
    <xdr:pic>
      <xdr:nvPicPr>
        <xdr:cNvPr id="12322" name="Picture 34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77025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0</xdr:colOff>
      <xdr:row>0</xdr:row>
      <xdr:rowOff>133350</xdr:rowOff>
    </xdr:to>
    <xdr:pic>
      <xdr:nvPicPr>
        <xdr:cNvPr id="12323" name="Picture 35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77025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0</xdr:colOff>
      <xdr:row>0</xdr:row>
      <xdr:rowOff>133350</xdr:rowOff>
    </xdr:to>
    <xdr:pic>
      <xdr:nvPicPr>
        <xdr:cNvPr id="12324" name="Picture 36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77025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0</xdr:colOff>
      <xdr:row>0</xdr:row>
      <xdr:rowOff>133350</xdr:rowOff>
    </xdr:to>
    <xdr:pic>
      <xdr:nvPicPr>
        <xdr:cNvPr id="12325" name="Picture 37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77025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0</xdr:colOff>
      <xdr:row>0</xdr:row>
      <xdr:rowOff>133350</xdr:rowOff>
    </xdr:to>
    <xdr:pic>
      <xdr:nvPicPr>
        <xdr:cNvPr id="12326" name="Picture 38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77025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133350</xdr:rowOff>
    </xdr:to>
    <xdr:pic>
      <xdr:nvPicPr>
        <xdr:cNvPr id="12327" name="Picture 39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77025" y="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133350</xdr:rowOff>
    </xdr:to>
    <xdr:pic>
      <xdr:nvPicPr>
        <xdr:cNvPr id="12328" name="Picture 40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77025" y="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133350</xdr:rowOff>
    </xdr:to>
    <xdr:pic>
      <xdr:nvPicPr>
        <xdr:cNvPr id="12329" name="Picture 41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77025" y="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133350</xdr:rowOff>
    </xdr:to>
    <xdr:pic>
      <xdr:nvPicPr>
        <xdr:cNvPr id="12330" name="Picture 42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77025" y="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457200</xdr:colOff>
      <xdr:row>0</xdr:row>
      <xdr:rowOff>0</xdr:rowOff>
    </xdr:from>
    <xdr:to>
      <xdr:col>4</xdr:col>
      <xdr:colOff>457200</xdr:colOff>
      <xdr:row>0</xdr:row>
      <xdr:rowOff>133350</xdr:rowOff>
    </xdr:to>
    <xdr:pic>
      <xdr:nvPicPr>
        <xdr:cNvPr id="12331" name="Picture 43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34225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5943600</xdr:colOff>
      <xdr:row>0</xdr:row>
      <xdr:rowOff>0</xdr:rowOff>
    </xdr:from>
    <xdr:to>
      <xdr:col>5</xdr:col>
      <xdr:colOff>0</xdr:colOff>
      <xdr:row>0</xdr:row>
      <xdr:rowOff>133350</xdr:rowOff>
    </xdr:to>
    <xdr:pic>
      <xdr:nvPicPr>
        <xdr:cNvPr id="12332" name="Picture 44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39025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0</xdr:colOff>
      <xdr:row>0</xdr:row>
      <xdr:rowOff>133350</xdr:rowOff>
    </xdr:to>
    <xdr:pic>
      <xdr:nvPicPr>
        <xdr:cNvPr id="12333" name="Picture 17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39025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133350</xdr:rowOff>
    </xdr:to>
    <xdr:pic>
      <xdr:nvPicPr>
        <xdr:cNvPr id="12334" name="Picture 18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0</xdr:colOff>
      <xdr:row>0</xdr:row>
      <xdr:rowOff>133350</xdr:rowOff>
    </xdr:to>
    <xdr:pic>
      <xdr:nvPicPr>
        <xdr:cNvPr id="12335" name="Picture 19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39025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133350</xdr:rowOff>
    </xdr:to>
    <xdr:pic>
      <xdr:nvPicPr>
        <xdr:cNvPr id="12336" name="Picture 20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0</xdr:colOff>
      <xdr:row>0</xdr:row>
      <xdr:rowOff>133350</xdr:rowOff>
    </xdr:to>
    <xdr:pic>
      <xdr:nvPicPr>
        <xdr:cNvPr id="12337" name="Picture 21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39025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133350</xdr:rowOff>
    </xdr:to>
    <xdr:pic>
      <xdr:nvPicPr>
        <xdr:cNvPr id="12338" name="Picture 22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0</xdr:colOff>
      <xdr:row>0</xdr:row>
      <xdr:rowOff>133350</xdr:rowOff>
    </xdr:to>
    <xdr:pic>
      <xdr:nvPicPr>
        <xdr:cNvPr id="12339" name="Picture 23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39025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133350</xdr:rowOff>
    </xdr:to>
    <xdr:pic>
      <xdr:nvPicPr>
        <xdr:cNvPr id="12340" name="Picture 24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133350</xdr:rowOff>
    </xdr:to>
    <xdr:pic>
      <xdr:nvPicPr>
        <xdr:cNvPr id="12341" name="Picture 25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133350</xdr:rowOff>
    </xdr:to>
    <xdr:pic>
      <xdr:nvPicPr>
        <xdr:cNvPr id="12342" name="Picture 26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0</xdr:colOff>
      <xdr:row>0</xdr:row>
      <xdr:rowOff>133350</xdr:rowOff>
    </xdr:to>
    <xdr:pic>
      <xdr:nvPicPr>
        <xdr:cNvPr id="12343" name="Picture 27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39025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133350</xdr:rowOff>
    </xdr:to>
    <xdr:pic>
      <xdr:nvPicPr>
        <xdr:cNvPr id="12344" name="Picture 28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0</xdr:colOff>
      <xdr:row>0</xdr:row>
      <xdr:rowOff>133350</xdr:rowOff>
    </xdr:to>
    <xdr:pic>
      <xdr:nvPicPr>
        <xdr:cNvPr id="12345" name="Picture 29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39025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0</xdr:colOff>
      <xdr:row>0</xdr:row>
      <xdr:rowOff>133350</xdr:rowOff>
    </xdr:to>
    <xdr:pic>
      <xdr:nvPicPr>
        <xdr:cNvPr id="12346" name="Picture 30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39025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0</xdr:colOff>
      <xdr:row>0</xdr:row>
      <xdr:rowOff>133350</xdr:rowOff>
    </xdr:to>
    <xdr:pic>
      <xdr:nvPicPr>
        <xdr:cNvPr id="12347" name="Picture 31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39025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133350</xdr:rowOff>
    </xdr:to>
    <xdr:pic>
      <xdr:nvPicPr>
        <xdr:cNvPr id="12348" name="Picture 32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439025" y="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0</xdr:colOff>
      <xdr:row>0</xdr:row>
      <xdr:rowOff>133350</xdr:rowOff>
    </xdr:to>
    <xdr:pic>
      <xdr:nvPicPr>
        <xdr:cNvPr id="12349" name="Picture 33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39025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0</xdr:colOff>
      <xdr:row>0</xdr:row>
      <xdr:rowOff>133350</xdr:rowOff>
    </xdr:to>
    <xdr:pic>
      <xdr:nvPicPr>
        <xdr:cNvPr id="12350" name="Picture 34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39025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0</xdr:colOff>
      <xdr:row>0</xdr:row>
      <xdr:rowOff>133350</xdr:rowOff>
    </xdr:to>
    <xdr:pic>
      <xdr:nvPicPr>
        <xdr:cNvPr id="12351" name="Picture 35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39025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0</xdr:colOff>
      <xdr:row>0</xdr:row>
      <xdr:rowOff>133350</xdr:rowOff>
    </xdr:to>
    <xdr:pic>
      <xdr:nvPicPr>
        <xdr:cNvPr id="12352" name="Picture 36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39025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0</xdr:colOff>
      <xdr:row>0</xdr:row>
      <xdr:rowOff>133350</xdr:rowOff>
    </xdr:to>
    <xdr:pic>
      <xdr:nvPicPr>
        <xdr:cNvPr id="12353" name="Picture 37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39025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0</xdr:colOff>
      <xdr:row>0</xdr:row>
      <xdr:rowOff>133350</xdr:rowOff>
    </xdr:to>
    <xdr:pic>
      <xdr:nvPicPr>
        <xdr:cNvPr id="12354" name="Picture 38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39025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133350</xdr:rowOff>
    </xdr:to>
    <xdr:pic>
      <xdr:nvPicPr>
        <xdr:cNvPr id="12355" name="Picture 39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133350</xdr:rowOff>
    </xdr:to>
    <xdr:pic>
      <xdr:nvPicPr>
        <xdr:cNvPr id="12356" name="Picture 40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133350</xdr:rowOff>
    </xdr:to>
    <xdr:pic>
      <xdr:nvPicPr>
        <xdr:cNvPr id="12357" name="Picture 41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133350</xdr:rowOff>
    </xdr:to>
    <xdr:pic>
      <xdr:nvPicPr>
        <xdr:cNvPr id="12358" name="Picture 42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457200</xdr:colOff>
      <xdr:row>0</xdr:row>
      <xdr:rowOff>133350</xdr:rowOff>
    </xdr:to>
    <xdr:pic>
      <xdr:nvPicPr>
        <xdr:cNvPr id="12359" name="Picture 43" descr="Super_Rugby_Main_RGB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58225" y="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0</xdr:rowOff>
    </xdr:from>
    <xdr:to>
      <xdr:col>0</xdr:col>
      <xdr:colOff>142875</xdr:colOff>
      <xdr:row>97</xdr:row>
      <xdr:rowOff>95250</xdr:rowOff>
    </xdr:to>
    <xdr:pic>
      <xdr:nvPicPr>
        <xdr:cNvPr id="13313" name="Picture 1" descr="http://www.mininterior.gov.ar/img/feriados-inamovible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6118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142875</xdr:colOff>
      <xdr:row>102</xdr:row>
      <xdr:rowOff>95250</xdr:rowOff>
    </xdr:to>
    <xdr:pic>
      <xdr:nvPicPr>
        <xdr:cNvPr id="13314" name="Picture 2" descr="http://www.mininterior.gov.ar/img/feriados-trasladables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5643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142875</xdr:colOff>
      <xdr:row>109</xdr:row>
      <xdr:rowOff>95250</xdr:rowOff>
    </xdr:to>
    <xdr:pic>
      <xdr:nvPicPr>
        <xdr:cNvPr id="13315" name="Picture 3" descr="http://www.mininterior.gov.ar/img/feriados-puente.pn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208978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ar.com.ar/category/sevendelarepublica/" TargetMode="External"/><Relationship Id="rId13" Type="http://schemas.openxmlformats.org/officeDocument/2006/relationships/hyperlink" Target="http://uar.com.ar/category/femenino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lospumas.com.ar/" TargetMode="External"/><Relationship Id="rId7" Type="http://schemas.openxmlformats.org/officeDocument/2006/relationships/hyperlink" Target="http://uar.com.ar/category/mayores/" TargetMode="External"/><Relationship Id="rId12" Type="http://schemas.openxmlformats.org/officeDocument/2006/relationships/hyperlink" Target="http://uar.com.ar/category/pumitas/" TargetMode="External"/><Relationship Id="rId17" Type="http://schemas.openxmlformats.org/officeDocument/2006/relationships/hyperlink" Target="http://www.rbs6nations.com/" TargetMode="External"/><Relationship Id="rId2" Type="http://schemas.openxmlformats.org/officeDocument/2006/relationships/hyperlink" Target="http://uar.com.ar/category/nacional/" TargetMode="External"/><Relationship Id="rId16" Type="http://schemas.openxmlformats.org/officeDocument/2006/relationships/hyperlink" Target="http://uar.com.ar/" TargetMode="External"/><Relationship Id="rId1" Type="http://schemas.openxmlformats.org/officeDocument/2006/relationships/hyperlink" Target="http://www.jaguares.com.ar/" TargetMode="External"/><Relationship Id="rId6" Type="http://schemas.openxmlformats.org/officeDocument/2006/relationships/hyperlink" Target="http://uar.com.ar/category/argentinojuvenil/" TargetMode="External"/><Relationship Id="rId11" Type="http://schemas.openxmlformats.org/officeDocument/2006/relationships/hyperlink" Target="http://uar.com.ar/category/argentinaxv/" TargetMode="External"/><Relationship Id="rId5" Type="http://schemas.openxmlformats.org/officeDocument/2006/relationships/hyperlink" Target="http://uar.com.ar/category/interiorb/" TargetMode="External"/><Relationship Id="rId15" Type="http://schemas.openxmlformats.org/officeDocument/2006/relationships/hyperlink" Target="http://unioncordobesarugby.com.ar/es/" TargetMode="External"/><Relationship Id="rId10" Type="http://schemas.openxmlformats.org/officeDocument/2006/relationships/hyperlink" Target="http://www.sanzarrugby.com/therugbychampionship/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uar.com.ar/category/interiora/" TargetMode="External"/><Relationship Id="rId9" Type="http://schemas.openxmlformats.org/officeDocument/2006/relationships/hyperlink" Target="http://uar.com.ar/category/super9/" TargetMode="External"/><Relationship Id="rId14" Type="http://schemas.openxmlformats.org/officeDocument/2006/relationships/hyperlink" Target="http://uar.com.ar/category/seven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rbs6nations.com/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ninterior.gov.ar/tramitesyservicios/feriados.php" TargetMode="External"/><Relationship Id="rId13" Type="http://schemas.openxmlformats.org/officeDocument/2006/relationships/hyperlink" Target="http://www.mininterior.gov.ar/tramitesyservicios/feriados.php" TargetMode="External"/><Relationship Id="rId18" Type="http://schemas.openxmlformats.org/officeDocument/2006/relationships/hyperlink" Target="http://www.mininterior.gov.ar/tramitesyservicios/feriados.php" TargetMode="External"/><Relationship Id="rId26" Type="http://schemas.openxmlformats.org/officeDocument/2006/relationships/hyperlink" Target="http://www.mininterior.gov.ar/tramitesyservicios/feriados.php" TargetMode="External"/><Relationship Id="rId3" Type="http://schemas.openxmlformats.org/officeDocument/2006/relationships/hyperlink" Target="http://www.mininterior.gov.ar/tramitesyservicios/feriados.php" TargetMode="External"/><Relationship Id="rId21" Type="http://schemas.openxmlformats.org/officeDocument/2006/relationships/hyperlink" Target="http://www.mininterior.gov.ar/tramitesyservicios/feriados.php" TargetMode="External"/><Relationship Id="rId7" Type="http://schemas.openxmlformats.org/officeDocument/2006/relationships/hyperlink" Target="http://www.mininterior.gov.ar/tramitesyservicios/feriados.php" TargetMode="External"/><Relationship Id="rId12" Type="http://schemas.openxmlformats.org/officeDocument/2006/relationships/hyperlink" Target="http://www.mininterior.gov.ar/tramitesyservicios/feriados.php" TargetMode="External"/><Relationship Id="rId17" Type="http://schemas.openxmlformats.org/officeDocument/2006/relationships/hyperlink" Target="http://www.mininterior.gov.ar/tramitesyservicios/feriados.php" TargetMode="External"/><Relationship Id="rId25" Type="http://schemas.openxmlformats.org/officeDocument/2006/relationships/hyperlink" Target="http://www.mininterior.gov.ar/tramitesyservicios/feriados.php" TargetMode="External"/><Relationship Id="rId2" Type="http://schemas.openxmlformats.org/officeDocument/2006/relationships/hyperlink" Target="http://www.mininterior.gov.ar/tramitesyservicios/feriados.php" TargetMode="External"/><Relationship Id="rId16" Type="http://schemas.openxmlformats.org/officeDocument/2006/relationships/hyperlink" Target="http://www.mininterior.gov.ar/tramitesyservicios/feriados.php" TargetMode="External"/><Relationship Id="rId20" Type="http://schemas.openxmlformats.org/officeDocument/2006/relationships/hyperlink" Target="http://www.mininterior.gov.ar/tramitesyservicios/feriados.php" TargetMode="External"/><Relationship Id="rId29" Type="http://schemas.openxmlformats.org/officeDocument/2006/relationships/hyperlink" Target="http://www.mininterior.gov.ar/tramitesyservicios/pdf/Decreto1584-2010-16.pdf" TargetMode="External"/><Relationship Id="rId1" Type="http://schemas.openxmlformats.org/officeDocument/2006/relationships/hyperlink" Target="http://www.mininterior.gov.ar/tramitesyservicios/feriados.php" TargetMode="External"/><Relationship Id="rId6" Type="http://schemas.openxmlformats.org/officeDocument/2006/relationships/hyperlink" Target="http://www.mininterior.gov.ar/tramitesyservicios/feriados.php" TargetMode="External"/><Relationship Id="rId11" Type="http://schemas.openxmlformats.org/officeDocument/2006/relationships/hyperlink" Target="http://www.mininterior.gov.ar/tramitesyservicios/feriados.php" TargetMode="External"/><Relationship Id="rId24" Type="http://schemas.openxmlformats.org/officeDocument/2006/relationships/hyperlink" Target="http://www.mininterior.gov.ar/tramitesyservicios/feriados.php" TargetMode="External"/><Relationship Id="rId32" Type="http://schemas.openxmlformats.org/officeDocument/2006/relationships/drawing" Target="../drawings/drawing8.xml"/><Relationship Id="rId5" Type="http://schemas.openxmlformats.org/officeDocument/2006/relationships/hyperlink" Target="http://www.mininterior.gov.ar/tramitesyservicios/feriados.php" TargetMode="External"/><Relationship Id="rId15" Type="http://schemas.openxmlformats.org/officeDocument/2006/relationships/hyperlink" Target="http://www.mininterior.gov.ar/tramitesyservicios/feriados.php" TargetMode="External"/><Relationship Id="rId23" Type="http://schemas.openxmlformats.org/officeDocument/2006/relationships/hyperlink" Target="http://www.mininterior.gov.ar/tramitesyservicios/feriados.php" TargetMode="External"/><Relationship Id="rId28" Type="http://schemas.openxmlformats.org/officeDocument/2006/relationships/hyperlink" Target="http://www.mininterior.gov.ar/tramitesyservicios/feriados.php" TargetMode="External"/><Relationship Id="rId10" Type="http://schemas.openxmlformats.org/officeDocument/2006/relationships/hyperlink" Target="http://www.mininterior.gov.ar/tramitesyservicios/feriados.php" TargetMode="External"/><Relationship Id="rId19" Type="http://schemas.openxmlformats.org/officeDocument/2006/relationships/hyperlink" Target="http://www.mininterior.gov.ar/tramitesyservicios/feriados.php" TargetMode="External"/><Relationship Id="rId31" Type="http://schemas.openxmlformats.org/officeDocument/2006/relationships/hyperlink" Target="http://www.mininterior.gov.ar/tramitesyservicios/pdf/feriado-nacional-27-11-2015.pdf" TargetMode="External"/><Relationship Id="rId4" Type="http://schemas.openxmlformats.org/officeDocument/2006/relationships/hyperlink" Target="http://www.mininterior.gov.ar/tramitesyservicios/feriados.php" TargetMode="External"/><Relationship Id="rId9" Type="http://schemas.openxmlformats.org/officeDocument/2006/relationships/hyperlink" Target="http://www.mininterior.gov.ar/tramitesyservicios/feriados.php" TargetMode="External"/><Relationship Id="rId14" Type="http://schemas.openxmlformats.org/officeDocument/2006/relationships/hyperlink" Target="http://www.mininterior.gov.ar/tramitesyservicios/feriados.php" TargetMode="External"/><Relationship Id="rId22" Type="http://schemas.openxmlformats.org/officeDocument/2006/relationships/hyperlink" Target="http://www.mininterior.gov.ar/tramitesyservicios/feriados.php" TargetMode="External"/><Relationship Id="rId27" Type="http://schemas.openxmlformats.org/officeDocument/2006/relationships/hyperlink" Target="http://www.mininterior.gov.ar/tramitesyservicios/feriados.php" TargetMode="External"/><Relationship Id="rId30" Type="http://schemas.openxmlformats.org/officeDocument/2006/relationships/hyperlink" Target="http://www.mininterior.gov.ar/tramitesyservicios/pdf/Decreto1584-2010-1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B35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:A3"/>
    </sheetView>
  </sheetViews>
  <sheetFormatPr defaultColWidth="11.42578125" defaultRowHeight="15"/>
  <cols>
    <col min="1" max="1" width="15.28515625" customWidth="1"/>
    <col min="2" max="53" width="3.28515625" customWidth="1"/>
    <col min="54" max="54" width="55.42578125" customWidth="1"/>
  </cols>
  <sheetData>
    <row r="1" spans="1:54" ht="23.25" customHeight="1">
      <c r="A1" s="475" t="s">
        <v>252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475"/>
      <c r="AV1" s="475"/>
      <c r="AW1" s="475"/>
      <c r="AX1" s="475"/>
      <c r="AY1" s="475"/>
      <c r="AZ1" s="475"/>
      <c r="BA1" s="475"/>
      <c r="BB1" s="475"/>
    </row>
    <row r="2" spans="1:54" ht="18.75">
      <c r="A2" s="444" t="s">
        <v>40</v>
      </c>
      <c r="B2" s="481" t="s">
        <v>253</v>
      </c>
      <c r="C2" s="482"/>
      <c r="D2" s="482"/>
      <c r="E2" s="497"/>
      <c r="F2" s="445" t="s">
        <v>254</v>
      </c>
      <c r="G2" s="446"/>
      <c r="H2" s="446"/>
      <c r="I2" s="447"/>
      <c r="J2" s="481" t="s">
        <v>255</v>
      </c>
      <c r="K2" s="482"/>
      <c r="L2" s="482"/>
      <c r="M2" s="497"/>
      <c r="N2" s="445" t="s">
        <v>256</v>
      </c>
      <c r="O2" s="446"/>
      <c r="P2" s="446"/>
      <c r="Q2" s="446"/>
      <c r="R2" s="447"/>
      <c r="S2" s="481" t="s">
        <v>257</v>
      </c>
      <c r="T2" s="482"/>
      <c r="U2" s="482"/>
      <c r="V2" s="483"/>
      <c r="W2" s="445" t="s">
        <v>258</v>
      </c>
      <c r="X2" s="446"/>
      <c r="Y2" s="446"/>
      <c r="Z2" s="484"/>
      <c r="AA2" s="481" t="s">
        <v>259</v>
      </c>
      <c r="AB2" s="482"/>
      <c r="AC2" s="482"/>
      <c r="AD2" s="482"/>
      <c r="AE2" s="483"/>
      <c r="AF2" s="445" t="s">
        <v>260</v>
      </c>
      <c r="AG2" s="446"/>
      <c r="AH2" s="446"/>
      <c r="AI2" s="484"/>
      <c r="AJ2" s="476" t="s">
        <v>261</v>
      </c>
      <c r="AK2" s="477"/>
      <c r="AL2" s="477"/>
      <c r="AM2" s="477"/>
      <c r="AN2" s="478"/>
      <c r="AO2" s="479" t="s">
        <v>262</v>
      </c>
      <c r="AP2" s="480"/>
      <c r="AQ2" s="480"/>
      <c r="AR2" s="516"/>
      <c r="AS2" s="476" t="s">
        <v>263</v>
      </c>
      <c r="AT2" s="477"/>
      <c r="AU2" s="477"/>
      <c r="AV2" s="478"/>
      <c r="AW2" s="479" t="s">
        <v>264</v>
      </c>
      <c r="AX2" s="480"/>
      <c r="AY2" s="480"/>
      <c r="AZ2" s="480"/>
      <c r="BA2" s="480"/>
      <c r="BB2" s="356" t="s">
        <v>866</v>
      </c>
    </row>
    <row r="3" spans="1:54">
      <c r="A3" s="444"/>
      <c r="B3" s="177">
        <v>7</v>
      </c>
      <c r="C3" s="69">
        <v>14</v>
      </c>
      <c r="D3" s="69">
        <v>21</v>
      </c>
      <c r="E3" s="179">
        <v>28</v>
      </c>
      <c r="F3" s="357">
        <v>4</v>
      </c>
      <c r="G3" s="358">
        <v>11</v>
      </c>
      <c r="H3" s="358">
        <v>18</v>
      </c>
      <c r="I3" s="176">
        <v>25</v>
      </c>
      <c r="J3" s="177">
        <v>4</v>
      </c>
      <c r="K3" s="69">
        <v>11</v>
      </c>
      <c r="L3" s="69">
        <v>18</v>
      </c>
      <c r="M3" s="176">
        <v>25</v>
      </c>
      <c r="N3" s="180">
        <v>1</v>
      </c>
      <c r="O3" s="70">
        <v>8</v>
      </c>
      <c r="P3" s="71">
        <v>15</v>
      </c>
      <c r="Q3" s="70">
        <v>22</v>
      </c>
      <c r="R3" s="176">
        <v>29</v>
      </c>
      <c r="S3" s="177">
        <v>6</v>
      </c>
      <c r="T3" s="69">
        <v>13</v>
      </c>
      <c r="U3" s="69">
        <v>20</v>
      </c>
      <c r="V3" s="71">
        <v>27</v>
      </c>
      <c r="W3" s="70">
        <v>3</v>
      </c>
      <c r="X3" s="70">
        <v>10</v>
      </c>
      <c r="Y3" s="71">
        <v>17</v>
      </c>
      <c r="Z3" s="197">
        <v>24</v>
      </c>
      <c r="AA3" s="177">
        <v>1</v>
      </c>
      <c r="AB3" s="69">
        <v>8</v>
      </c>
      <c r="AC3" s="69">
        <v>15</v>
      </c>
      <c r="AD3" s="69">
        <v>22</v>
      </c>
      <c r="AE3" s="179">
        <v>29</v>
      </c>
      <c r="AF3" s="70">
        <v>5</v>
      </c>
      <c r="AG3" s="70">
        <v>12</v>
      </c>
      <c r="AH3" s="71">
        <v>19</v>
      </c>
      <c r="AI3" s="197">
        <v>26</v>
      </c>
      <c r="AJ3" s="177">
        <v>2</v>
      </c>
      <c r="AK3" s="69">
        <v>9</v>
      </c>
      <c r="AL3" s="69">
        <v>16</v>
      </c>
      <c r="AM3" s="69">
        <v>23</v>
      </c>
      <c r="AN3" s="69">
        <v>30</v>
      </c>
      <c r="AO3" s="71">
        <v>7</v>
      </c>
      <c r="AP3" s="70">
        <v>14</v>
      </c>
      <c r="AQ3" s="70">
        <v>21</v>
      </c>
      <c r="AR3" s="197">
        <v>28</v>
      </c>
      <c r="AS3" s="177">
        <v>4</v>
      </c>
      <c r="AT3" s="69">
        <v>11</v>
      </c>
      <c r="AU3" s="69">
        <v>18</v>
      </c>
      <c r="AV3" s="176">
        <v>25</v>
      </c>
      <c r="AW3" s="180">
        <v>2</v>
      </c>
      <c r="AX3" s="71">
        <v>9</v>
      </c>
      <c r="AY3" s="70">
        <v>16</v>
      </c>
      <c r="AZ3" s="71">
        <v>23</v>
      </c>
      <c r="BA3" s="71">
        <v>30</v>
      </c>
      <c r="BB3" s="353" t="s">
        <v>851</v>
      </c>
    </row>
    <row r="4" spans="1:54">
      <c r="A4" s="186" t="s">
        <v>302</v>
      </c>
      <c r="B4" s="139"/>
      <c r="C4" s="125"/>
      <c r="D4" s="80"/>
      <c r="E4" s="138"/>
      <c r="F4" s="139"/>
      <c r="G4" s="80"/>
      <c r="H4" s="80"/>
      <c r="I4" s="138"/>
      <c r="J4" s="343"/>
      <c r="K4" s="80"/>
      <c r="L4" s="80"/>
      <c r="M4" s="138"/>
      <c r="N4" s="141"/>
      <c r="O4" s="80"/>
      <c r="P4" s="80"/>
      <c r="Q4" s="81"/>
      <c r="R4" s="136">
        <v>1</v>
      </c>
      <c r="S4" s="135">
        <v>2</v>
      </c>
      <c r="T4" s="135">
        <v>3</v>
      </c>
      <c r="U4" s="91"/>
      <c r="V4" s="136">
        <v>4</v>
      </c>
      <c r="W4" s="135">
        <v>5</v>
      </c>
      <c r="X4" s="135">
        <v>1</v>
      </c>
      <c r="Y4" s="135">
        <v>2</v>
      </c>
      <c r="Z4" s="136">
        <v>3</v>
      </c>
      <c r="AA4" s="147"/>
      <c r="AB4" s="135">
        <v>4</v>
      </c>
      <c r="AC4" s="135">
        <v>5</v>
      </c>
      <c r="AD4" s="135">
        <v>6</v>
      </c>
      <c r="AE4" s="145"/>
      <c r="AF4" s="135">
        <v>7</v>
      </c>
      <c r="AG4" s="91"/>
      <c r="AH4" s="135" t="s">
        <v>281</v>
      </c>
      <c r="AI4" s="136" t="s">
        <v>282</v>
      </c>
      <c r="AJ4" s="139"/>
      <c r="AK4" s="80"/>
      <c r="AL4" s="91"/>
      <c r="AM4" s="91"/>
      <c r="AN4" s="138"/>
      <c r="AO4" s="139"/>
      <c r="AP4" s="91"/>
      <c r="AQ4" s="91"/>
      <c r="AR4" s="145"/>
      <c r="AS4" s="139"/>
      <c r="AT4" s="80"/>
      <c r="AU4" s="80"/>
      <c r="AV4" s="138"/>
      <c r="AW4" s="139"/>
      <c r="AX4" s="80"/>
      <c r="AY4" s="80"/>
      <c r="AZ4" s="80"/>
      <c r="BA4" s="80"/>
      <c r="BB4" s="353" t="s">
        <v>865</v>
      </c>
    </row>
    <row r="5" spans="1:54" ht="15.75">
      <c r="A5" s="187" t="s">
        <v>303</v>
      </c>
      <c r="B5" s="147"/>
      <c r="C5" s="91"/>
      <c r="D5" s="80"/>
      <c r="E5" s="145"/>
      <c r="F5" s="147"/>
      <c r="G5" s="80"/>
      <c r="H5" s="80"/>
      <c r="I5" s="145"/>
      <c r="J5" s="139"/>
      <c r="K5" s="80"/>
      <c r="L5" s="80"/>
      <c r="M5" s="145"/>
      <c r="N5" s="139"/>
      <c r="O5" s="80"/>
      <c r="P5" s="91"/>
      <c r="Q5" s="80"/>
      <c r="R5" s="136">
        <v>1</v>
      </c>
      <c r="S5" s="135">
        <v>2</v>
      </c>
      <c r="T5" s="135">
        <v>3</v>
      </c>
      <c r="U5" s="91"/>
      <c r="V5" s="136">
        <v>4</v>
      </c>
      <c r="W5" s="135">
        <v>5</v>
      </c>
      <c r="X5" s="135">
        <v>1</v>
      </c>
      <c r="Y5" s="135">
        <v>2</v>
      </c>
      <c r="Z5" s="136">
        <v>3</v>
      </c>
      <c r="AA5" s="147"/>
      <c r="AB5" s="135">
        <v>4</v>
      </c>
      <c r="AC5" s="135">
        <v>5</v>
      </c>
      <c r="AD5" s="135">
        <v>6</v>
      </c>
      <c r="AE5" s="145"/>
      <c r="AF5" s="135">
        <v>7</v>
      </c>
      <c r="AG5" s="135">
        <v>8</v>
      </c>
      <c r="AH5" s="135">
        <v>9</v>
      </c>
      <c r="AI5" s="136">
        <v>10</v>
      </c>
      <c r="AJ5" s="139"/>
      <c r="AK5" s="80"/>
      <c r="AL5" s="91"/>
      <c r="AM5" s="91"/>
      <c r="AN5" s="138"/>
      <c r="AO5" s="147"/>
      <c r="AP5" s="80"/>
      <c r="AQ5" s="91"/>
      <c r="AR5" s="145"/>
      <c r="AS5" s="147"/>
      <c r="AT5" s="80"/>
      <c r="AU5" s="80"/>
      <c r="AV5" s="138"/>
      <c r="AW5" s="139"/>
      <c r="AX5" s="80"/>
      <c r="AY5" s="80"/>
      <c r="AZ5" s="80"/>
      <c r="BA5" s="80"/>
    </row>
    <row r="6" spans="1:54">
      <c r="A6" s="188" t="s">
        <v>304</v>
      </c>
      <c r="B6" s="147"/>
      <c r="C6" s="91"/>
      <c r="D6" s="80"/>
      <c r="E6" s="145"/>
      <c r="F6" s="147"/>
      <c r="G6" s="80"/>
      <c r="H6" s="80"/>
      <c r="I6" s="145"/>
      <c r="J6" s="139"/>
      <c r="K6" s="91"/>
      <c r="L6" s="80"/>
      <c r="M6" s="145"/>
      <c r="N6" s="139"/>
      <c r="O6" s="80"/>
      <c r="P6" s="91"/>
      <c r="Q6" s="80"/>
      <c r="R6" s="138"/>
      <c r="S6" s="139"/>
      <c r="T6" s="91"/>
      <c r="U6" s="91"/>
      <c r="V6" s="138"/>
      <c r="W6" s="147"/>
      <c r="X6" s="91"/>
      <c r="Y6" s="80"/>
      <c r="Z6" s="138"/>
      <c r="AA6" s="147"/>
      <c r="AB6" s="91"/>
      <c r="AC6" s="80"/>
      <c r="AD6" s="80"/>
      <c r="AE6" s="145"/>
      <c r="AF6" s="147"/>
      <c r="AG6" s="125"/>
      <c r="AH6" s="80"/>
      <c r="AI6" s="138"/>
      <c r="AJ6" s="139"/>
      <c r="AK6" s="137">
        <v>1</v>
      </c>
      <c r="AL6" s="137">
        <v>2</v>
      </c>
      <c r="AM6" s="137">
        <v>3</v>
      </c>
      <c r="AN6" s="153">
        <v>4</v>
      </c>
      <c r="AO6" s="139"/>
      <c r="AP6" s="80"/>
      <c r="AQ6" s="80"/>
      <c r="AR6" s="138"/>
      <c r="AS6" s="139"/>
      <c r="AT6" s="80"/>
      <c r="AU6" s="80"/>
      <c r="AV6" s="138"/>
      <c r="AW6" s="139"/>
      <c r="AX6" s="80"/>
      <c r="AY6" s="80"/>
      <c r="AZ6" s="80"/>
      <c r="BA6" s="80"/>
    </row>
    <row r="7" spans="1:54">
      <c r="A7" s="512" t="s">
        <v>265</v>
      </c>
      <c r="B7" s="189"/>
      <c r="C7" s="73"/>
      <c r="D7" s="73"/>
      <c r="E7" s="146"/>
      <c r="F7" s="148"/>
      <c r="G7" s="72"/>
      <c r="H7" s="73"/>
      <c r="I7" s="146"/>
      <c r="J7" s="148"/>
      <c r="K7" s="73"/>
      <c r="L7" s="73"/>
      <c r="M7" s="146"/>
      <c r="N7" s="194"/>
      <c r="O7" s="73"/>
      <c r="P7" s="73"/>
      <c r="Q7" s="73"/>
      <c r="R7" s="146"/>
      <c r="S7" s="148"/>
      <c r="T7" s="73"/>
      <c r="U7" s="73"/>
      <c r="V7" s="146"/>
      <c r="W7" s="148"/>
      <c r="X7" s="514" t="s">
        <v>266</v>
      </c>
      <c r="Y7" s="514" t="s">
        <v>266</v>
      </c>
      <c r="Z7" s="517" t="s">
        <v>266</v>
      </c>
      <c r="AA7" s="140"/>
      <c r="AB7" s="73"/>
      <c r="AC7" s="74"/>
      <c r="AD7" s="73"/>
      <c r="AE7" s="146"/>
      <c r="AF7" s="148"/>
      <c r="AG7" s="73"/>
      <c r="AH7" s="76" t="s">
        <v>267</v>
      </c>
      <c r="AI7" s="158" t="s">
        <v>266</v>
      </c>
      <c r="AJ7" s="140"/>
      <c r="AK7" s="78" t="s">
        <v>267</v>
      </c>
      <c r="AL7" s="77" t="s">
        <v>267</v>
      </c>
      <c r="AM7" s="75"/>
      <c r="AN7" s="146"/>
      <c r="AO7" s="154" t="s">
        <v>266</v>
      </c>
      <c r="AP7" s="77" t="s">
        <v>266</v>
      </c>
      <c r="AQ7" s="73"/>
      <c r="AR7" s="146"/>
      <c r="AS7" s="148"/>
      <c r="AT7" s="473" t="s">
        <v>267</v>
      </c>
      <c r="AU7" s="469" t="s">
        <v>267</v>
      </c>
      <c r="AV7" s="471" t="s">
        <v>267</v>
      </c>
      <c r="AW7" s="140"/>
      <c r="AX7" s="73"/>
      <c r="AY7" s="74"/>
      <c r="AZ7" s="79"/>
      <c r="BA7" s="79"/>
      <c r="BB7" s="359" t="s">
        <v>859</v>
      </c>
    </row>
    <row r="8" spans="1:54" ht="17.25" customHeight="1" thickBot="1">
      <c r="A8" s="513"/>
      <c r="B8" s="139"/>
      <c r="C8" s="80"/>
      <c r="D8" s="80"/>
      <c r="E8" s="138"/>
      <c r="F8" s="139"/>
      <c r="G8" s="80"/>
      <c r="H8" s="80"/>
      <c r="I8" s="138"/>
      <c r="J8" s="139"/>
      <c r="K8" s="80"/>
      <c r="L8" s="80"/>
      <c r="M8" s="138"/>
      <c r="N8" s="139"/>
      <c r="O8" s="80"/>
      <c r="P8" s="80"/>
      <c r="Q8" s="80"/>
      <c r="R8" s="138"/>
      <c r="S8" s="139"/>
      <c r="T8" s="80"/>
      <c r="U8" s="80"/>
      <c r="V8" s="138"/>
      <c r="W8" s="139"/>
      <c r="X8" s="515"/>
      <c r="Y8" s="515"/>
      <c r="Z8" s="518"/>
      <c r="AA8" s="141"/>
      <c r="AB8" s="80"/>
      <c r="AC8" s="80"/>
      <c r="AD8" s="80"/>
      <c r="AE8" s="138"/>
      <c r="AF8" s="139"/>
      <c r="AG8" s="80"/>
      <c r="AH8" s="80"/>
      <c r="AI8" s="159"/>
      <c r="AJ8" s="141"/>
      <c r="AK8" s="80"/>
      <c r="AL8" s="80"/>
      <c r="AM8" s="80"/>
      <c r="AN8" s="138"/>
      <c r="AO8" s="139"/>
      <c r="AP8" s="80"/>
      <c r="AQ8" s="80"/>
      <c r="AR8" s="138"/>
      <c r="AS8" s="139"/>
      <c r="AT8" s="474"/>
      <c r="AU8" s="470"/>
      <c r="AV8" s="472"/>
      <c r="AW8" s="141"/>
      <c r="AX8" s="80"/>
      <c r="AY8" s="80"/>
      <c r="AZ8" s="80"/>
      <c r="BA8" s="80"/>
      <c r="BB8" s="359" t="s">
        <v>860</v>
      </c>
    </row>
    <row r="9" spans="1:54">
      <c r="A9" s="510" t="s">
        <v>268</v>
      </c>
      <c r="B9" s="139"/>
      <c r="C9" s="81"/>
      <c r="D9" s="81"/>
      <c r="E9" s="159"/>
      <c r="F9" s="139"/>
      <c r="G9" s="80"/>
      <c r="H9" s="80"/>
      <c r="I9" s="170">
        <v>1</v>
      </c>
      <c r="J9" s="166">
        <v>2</v>
      </c>
      <c r="K9" s="82">
        <v>3</v>
      </c>
      <c r="L9" s="82">
        <v>4</v>
      </c>
      <c r="M9" s="170">
        <v>5</v>
      </c>
      <c r="N9" s="166">
        <v>6</v>
      </c>
      <c r="O9" s="82">
        <v>7</v>
      </c>
      <c r="P9" s="82">
        <v>8</v>
      </c>
      <c r="Q9" s="82">
        <v>9</v>
      </c>
      <c r="R9" s="170">
        <v>10</v>
      </c>
      <c r="S9" s="166">
        <v>11</v>
      </c>
      <c r="T9" s="82">
        <v>12</v>
      </c>
      <c r="U9" s="82">
        <v>13</v>
      </c>
      <c r="V9" s="170">
        <v>14</v>
      </c>
      <c r="W9" s="139"/>
      <c r="X9" s="80"/>
      <c r="Y9" s="80"/>
      <c r="Z9" s="138"/>
      <c r="AA9" s="166">
        <v>15</v>
      </c>
      <c r="AB9" s="83">
        <v>16</v>
      </c>
      <c r="AC9" s="83">
        <v>17</v>
      </c>
      <c r="AD9" s="83" t="s">
        <v>280</v>
      </c>
      <c r="AE9" s="83" t="s">
        <v>281</v>
      </c>
      <c r="AF9" s="360" t="s">
        <v>282</v>
      </c>
      <c r="AG9" s="84"/>
      <c r="AH9" s="80"/>
      <c r="AI9" s="138"/>
      <c r="AJ9" s="139"/>
      <c r="AK9" s="80"/>
      <c r="AL9" s="80"/>
      <c r="AM9" s="80"/>
      <c r="AN9" s="138"/>
      <c r="AO9" s="139"/>
      <c r="AP9" s="80"/>
      <c r="AQ9" s="80"/>
      <c r="AR9" s="138"/>
      <c r="AS9" s="139"/>
      <c r="AT9" s="80"/>
      <c r="AU9" s="80"/>
      <c r="AV9" s="138"/>
      <c r="AW9" s="139"/>
      <c r="AX9" s="80"/>
      <c r="AY9" s="80"/>
      <c r="AZ9" s="80"/>
      <c r="BA9" s="80"/>
      <c r="BB9" s="468" t="s">
        <v>850</v>
      </c>
    </row>
    <row r="10" spans="1:54" ht="15.75" thickBot="1">
      <c r="A10" s="511"/>
      <c r="B10" s="139"/>
      <c r="C10" s="81"/>
      <c r="D10" s="81"/>
      <c r="E10" s="159"/>
      <c r="F10" s="139"/>
      <c r="G10" s="80"/>
      <c r="H10" s="81"/>
      <c r="I10" s="85" t="s">
        <v>267</v>
      </c>
      <c r="J10" s="190" t="s">
        <v>267</v>
      </c>
      <c r="K10" s="178" t="s">
        <v>266</v>
      </c>
      <c r="L10" s="86" t="s">
        <v>266</v>
      </c>
      <c r="M10" s="171" t="s">
        <v>266</v>
      </c>
      <c r="N10" s="178" t="s">
        <v>40</v>
      </c>
      <c r="O10" s="86" t="s">
        <v>267</v>
      </c>
      <c r="P10" s="86" t="s">
        <v>267</v>
      </c>
      <c r="Q10" s="86" t="s">
        <v>267</v>
      </c>
      <c r="R10" s="171" t="s">
        <v>266</v>
      </c>
      <c r="S10" s="178" t="s">
        <v>266</v>
      </c>
      <c r="T10" s="86" t="s">
        <v>266</v>
      </c>
      <c r="U10" s="86" t="s">
        <v>40</v>
      </c>
      <c r="V10" s="171" t="s">
        <v>266</v>
      </c>
      <c r="W10" s="168"/>
      <c r="X10" s="87"/>
      <c r="Y10" s="87"/>
      <c r="Z10" s="165"/>
      <c r="AA10" s="167" t="s">
        <v>266</v>
      </c>
      <c r="AB10" s="88" t="s">
        <v>267</v>
      </c>
      <c r="AC10" s="88" t="s">
        <v>267</v>
      </c>
      <c r="AD10" s="83"/>
      <c r="AE10" s="171"/>
      <c r="AF10" s="178" t="s">
        <v>40</v>
      </c>
      <c r="AG10" s="81"/>
      <c r="AH10" s="80"/>
      <c r="AI10" s="138"/>
      <c r="AJ10" s="139"/>
      <c r="AK10" s="80"/>
      <c r="AL10" s="80"/>
      <c r="AM10" s="80"/>
      <c r="AN10" s="138"/>
      <c r="AO10" s="139"/>
      <c r="AP10" s="80"/>
      <c r="AQ10" s="80"/>
      <c r="AR10" s="138"/>
      <c r="AS10" s="139"/>
      <c r="AT10" s="80"/>
      <c r="AU10" s="80"/>
      <c r="AV10" s="138"/>
      <c r="AW10" s="139"/>
      <c r="AX10" s="80"/>
      <c r="AY10" s="80"/>
      <c r="AZ10" s="80"/>
      <c r="BA10" s="80"/>
      <c r="BB10" s="468"/>
    </row>
    <row r="11" spans="1:54">
      <c r="A11" s="498" t="s">
        <v>269</v>
      </c>
      <c r="B11" s="139"/>
      <c r="C11" s="81"/>
      <c r="D11" s="81"/>
      <c r="E11" s="159"/>
      <c r="F11" s="174">
        <v>1</v>
      </c>
      <c r="G11" s="89">
        <v>2</v>
      </c>
      <c r="H11" s="89">
        <v>3</v>
      </c>
      <c r="I11" s="191">
        <v>4</v>
      </c>
      <c r="J11" s="192">
        <v>5</v>
      </c>
      <c r="K11" s="84"/>
      <c r="L11" s="84"/>
      <c r="M11" s="161"/>
      <c r="N11" s="163"/>
      <c r="O11" s="84"/>
      <c r="P11" s="84"/>
      <c r="Q11" s="84"/>
      <c r="R11" s="161"/>
      <c r="S11" s="163"/>
      <c r="T11" s="84"/>
      <c r="U11" s="84"/>
      <c r="V11" s="172">
        <v>1</v>
      </c>
      <c r="W11" s="174">
        <v>2</v>
      </c>
      <c r="X11" s="89">
        <v>1</v>
      </c>
      <c r="Y11" s="89">
        <v>2</v>
      </c>
      <c r="Z11" s="165"/>
      <c r="AA11" s="168"/>
      <c r="AB11" s="84"/>
      <c r="AC11" s="84"/>
      <c r="AD11" s="81"/>
      <c r="AE11" s="159"/>
      <c r="AF11" s="141"/>
      <c r="AG11" s="81"/>
      <c r="AH11" s="80"/>
      <c r="AI11" s="138"/>
      <c r="AJ11" s="139"/>
      <c r="AK11" s="80"/>
      <c r="AL11" s="80"/>
      <c r="AM11" s="80"/>
      <c r="AN11" s="138"/>
      <c r="AO11" s="139"/>
      <c r="AP11" s="500" t="s">
        <v>270</v>
      </c>
      <c r="AQ11" s="501"/>
      <c r="AR11" s="501"/>
      <c r="AS11" s="139"/>
      <c r="AT11" s="80"/>
      <c r="AU11" s="80"/>
      <c r="AV11" s="138"/>
      <c r="AW11" s="139"/>
      <c r="AX11" s="80"/>
      <c r="AY11" s="80"/>
      <c r="AZ11" s="80"/>
      <c r="BA11" s="80"/>
      <c r="BB11" s="353" t="s">
        <v>861</v>
      </c>
    </row>
    <row r="12" spans="1:54" ht="15.75" thickBot="1">
      <c r="A12" s="499"/>
      <c r="B12" s="139"/>
      <c r="C12" s="80"/>
      <c r="D12" s="80"/>
      <c r="E12" s="138"/>
      <c r="F12" s="175" t="s">
        <v>267</v>
      </c>
      <c r="G12" s="90" t="s">
        <v>266</v>
      </c>
      <c r="H12" s="90" t="s">
        <v>267</v>
      </c>
      <c r="I12" s="173" t="s">
        <v>266</v>
      </c>
      <c r="J12" s="175" t="s">
        <v>266</v>
      </c>
      <c r="K12" s="87"/>
      <c r="L12" s="87"/>
      <c r="M12" s="165"/>
      <c r="N12" s="168"/>
      <c r="O12" s="87"/>
      <c r="P12" s="87"/>
      <c r="Q12" s="87"/>
      <c r="R12" s="165"/>
      <c r="S12" s="168"/>
      <c r="T12" s="87"/>
      <c r="U12" s="87"/>
      <c r="V12" s="173" t="s">
        <v>267</v>
      </c>
      <c r="W12" s="175" t="s">
        <v>267</v>
      </c>
      <c r="X12" s="90" t="s">
        <v>267</v>
      </c>
      <c r="Y12" s="90" t="s">
        <v>267</v>
      </c>
      <c r="Z12" s="138"/>
      <c r="AA12" s="139"/>
      <c r="AB12" s="80"/>
      <c r="AC12" s="80"/>
      <c r="AD12" s="80"/>
      <c r="AE12" s="138"/>
      <c r="AF12" s="163"/>
      <c r="AG12" s="80"/>
      <c r="AH12" s="80"/>
      <c r="AI12" s="138"/>
      <c r="AJ12" s="139"/>
      <c r="AK12" s="80"/>
      <c r="AL12" s="80"/>
      <c r="AM12" s="80"/>
      <c r="AN12" s="138"/>
      <c r="AO12" s="139"/>
      <c r="AP12" s="502"/>
      <c r="AQ12" s="503"/>
      <c r="AR12" s="503"/>
      <c r="AS12" s="139"/>
      <c r="AT12" s="80"/>
      <c r="AU12" s="80"/>
      <c r="AV12" s="138"/>
      <c r="AW12" s="139"/>
      <c r="AX12" s="80"/>
      <c r="AY12" s="80"/>
      <c r="AZ12" s="80"/>
      <c r="BA12" s="80"/>
    </row>
    <row r="13" spans="1:54">
      <c r="A13" s="504" t="s">
        <v>271</v>
      </c>
      <c r="B13" s="139"/>
      <c r="C13" s="80"/>
      <c r="D13" s="80"/>
      <c r="E13" s="138"/>
      <c r="F13" s="139"/>
      <c r="G13" s="80"/>
      <c r="H13" s="80"/>
      <c r="I13" s="145"/>
      <c r="J13" s="147"/>
      <c r="K13" s="91"/>
      <c r="L13" s="91"/>
      <c r="M13" s="138"/>
      <c r="N13" s="139"/>
      <c r="O13" s="80"/>
      <c r="P13" s="80"/>
      <c r="Q13" s="80"/>
      <c r="R13" s="138"/>
      <c r="S13" s="139"/>
      <c r="T13" s="80"/>
      <c r="U13" s="80"/>
      <c r="V13" s="506" t="s">
        <v>272</v>
      </c>
      <c r="W13" s="507"/>
      <c r="X13" s="507"/>
      <c r="Y13" s="507"/>
      <c r="Z13" s="507"/>
      <c r="AA13" s="147"/>
      <c r="AB13" s="80"/>
      <c r="AC13" s="80"/>
      <c r="AD13" s="80"/>
      <c r="AE13" s="145"/>
      <c r="AF13" s="147"/>
      <c r="AG13" s="80"/>
      <c r="AH13" s="91"/>
      <c r="AI13" s="145"/>
      <c r="AJ13" s="139"/>
      <c r="AK13" s="80"/>
      <c r="AL13" s="91"/>
      <c r="AM13" s="91"/>
      <c r="AN13" s="138"/>
      <c r="AO13" s="139"/>
      <c r="AP13" s="91"/>
      <c r="AQ13" s="91"/>
      <c r="AR13" s="145"/>
      <c r="AS13" s="139"/>
      <c r="AT13" s="80"/>
      <c r="AU13" s="80"/>
      <c r="AV13" s="138"/>
      <c r="AW13" s="139"/>
      <c r="AX13" s="80"/>
      <c r="AY13" s="80"/>
      <c r="AZ13" s="80"/>
      <c r="BA13" s="80"/>
      <c r="BB13" s="353" t="s">
        <v>862</v>
      </c>
    </row>
    <row r="14" spans="1:54" ht="15.75" thickBot="1">
      <c r="A14" s="505"/>
      <c r="B14" s="139"/>
      <c r="C14" s="80"/>
      <c r="D14" s="80"/>
      <c r="E14" s="92"/>
      <c r="F14" s="139"/>
      <c r="G14" s="80"/>
      <c r="H14" s="80"/>
      <c r="I14" s="145"/>
      <c r="J14" s="193"/>
      <c r="K14" s="95"/>
      <c r="L14" s="91"/>
      <c r="M14" s="138"/>
      <c r="N14" s="139"/>
      <c r="O14" s="92"/>
      <c r="P14" s="93"/>
      <c r="Q14" s="80"/>
      <c r="R14" s="138"/>
      <c r="S14" s="139"/>
      <c r="T14" s="92"/>
      <c r="U14" s="93"/>
      <c r="V14" s="508"/>
      <c r="W14" s="509"/>
      <c r="X14" s="509"/>
      <c r="Y14" s="509"/>
      <c r="Z14" s="509"/>
      <c r="AA14" s="147"/>
      <c r="AB14" s="80"/>
      <c r="AC14" s="80"/>
      <c r="AD14" s="80"/>
      <c r="AE14" s="145"/>
      <c r="AF14" s="147"/>
      <c r="AG14" s="80"/>
      <c r="AH14" s="91"/>
      <c r="AI14" s="145"/>
      <c r="AJ14" s="139"/>
      <c r="AK14" s="80"/>
      <c r="AL14" s="91"/>
      <c r="AM14" s="91"/>
      <c r="AN14" s="138"/>
      <c r="AO14" s="139"/>
      <c r="AP14" s="91"/>
      <c r="AQ14" s="91"/>
      <c r="AR14" s="145"/>
      <c r="AS14" s="139"/>
      <c r="AT14" s="80"/>
      <c r="AU14" s="80"/>
      <c r="AV14" s="138"/>
      <c r="AW14" s="139"/>
      <c r="AX14" s="80"/>
      <c r="AY14" s="80"/>
      <c r="AZ14" s="80"/>
      <c r="BA14" s="80"/>
    </row>
    <row r="15" spans="1:54">
      <c r="A15" s="485" t="s">
        <v>273</v>
      </c>
      <c r="B15" s="139"/>
      <c r="C15" s="96"/>
      <c r="D15" s="96"/>
      <c r="E15" s="487" t="s">
        <v>274</v>
      </c>
      <c r="F15" s="488"/>
      <c r="G15" s="91"/>
      <c r="H15" s="80"/>
      <c r="I15" s="138"/>
      <c r="J15" s="491" t="s">
        <v>275</v>
      </c>
      <c r="K15" s="488"/>
      <c r="L15" s="91"/>
      <c r="M15" s="138"/>
      <c r="N15" s="139"/>
      <c r="O15" s="487" t="s">
        <v>276</v>
      </c>
      <c r="P15" s="488"/>
      <c r="Q15" s="91"/>
      <c r="R15" s="138"/>
      <c r="S15" s="139"/>
      <c r="T15" s="487" t="s">
        <v>277</v>
      </c>
      <c r="U15" s="488"/>
      <c r="V15" s="145"/>
      <c r="W15" s="139"/>
      <c r="X15" s="80"/>
      <c r="Y15" s="80"/>
      <c r="Z15" s="495" t="s">
        <v>278</v>
      </c>
      <c r="AA15" s="147"/>
      <c r="AB15" s="91"/>
      <c r="AC15" s="91"/>
      <c r="AD15" s="80"/>
      <c r="AE15" s="145"/>
      <c r="AF15" s="147"/>
      <c r="AG15" s="97"/>
      <c r="AH15" s="80"/>
      <c r="AI15" s="138"/>
      <c r="AJ15" s="139"/>
      <c r="AK15" s="80"/>
      <c r="AL15" s="80"/>
      <c r="AM15" s="80"/>
      <c r="AN15" s="138"/>
      <c r="AO15" s="139"/>
      <c r="AP15" s="80"/>
      <c r="AQ15" s="80"/>
      <c r="AR15" s="138"/>
      <c r="AS15" s="139"/>
      <c r="AT15" s="80"/>
      <c r="AU15" s="80"/>
      <c r="AV15" s="138"/>
      <c r="AW15" s="139"/>
      <c r="AX15" s="80"/>
      <c r="AY15" s="80"/>
      <c r="AZ15" s="80"/>
      <c r="BA15" s="80"/>
      <c r="BB15" s="468" t="s">
        <v>864</v>
      </c>
    </row>
    <row r="16" spans="1:54" ht="15.75" thickBot="1">
      <c r="A16" s="486"/>
      <c r="B16" s="139"/>
      <c r="C16" s="96"/>
      <c r="D16" s="96"/>
      <c r="E16" s="489"/>
      <c r="F16" s="490"/>
      <c r="G16" s="80"/>
      <c r="H16" s="80"/>
      <c r="I16" s="138"/>
      <c r="J16" s="492"/>
      <c r="K16" s="490"/>
      <c r="L16" s="96"/>
      <c r="M16" s="138"/>
      <c r="N16" s="139"/>
      <c r="O16" s="489"/>
      <c r="P16" s="490"/>
      <c r="Q16" s="98"/>
      <c r="R16" s="92"/>
      <c r="S16" s="155"/>
      <c r="T16" s="493"/>
      <c r="U16" s="494"/>
      <c r="V16" s="92"/>
      <c r="W16" s="155"/>
      <c r="X16" s="98"/>
      <c r="Y16" s="98"/>
      <c r="Z16" s="496"/>
      <c r="AA16" s="164"/>
      <c r="AB16" s="99"/>
      <c r="AC16" s="99"/>
      <c r="AD16" s="98"/>
      <c r="AE16" s="94"/>
      <c r="AF16" s="164"/>
      <c r="AG16" s="100"/>
      <c r="AH16" s="98"/>
      <c r="AI16" s="92"/>
      <c r="AJ16" s="155"/>
      <c r="AK16" s="98"/>
      <c r="AL16" s="98"/>
      <c r="AM16" s="98"/>
      <c r="AN16" s="92"/>
      <c r="AO16" s="155"/>
      <c r="AP16" s="98"/>
      <c r="AQ16" s="98"/>
      <c r="AR16" s="92"/>
      <c r="AS16" s="139"/>
      <c r="AT16" s="80"/>
      <c r="AU16" s="80"/>
      <c r="AV16" s="138"/>
      <c r="AW16" s="139"/>
      <c r="AX16" s="80"/>
      <c r="AY16" s="80"/>
      <c r="AZ16" s="80"/>
      <c r="BA16" s="80"/>
      <c r="BB16" s="468"/>
    </row>
    <row r="17" spans="1:54" ht="15.75" thickBot="1">
      <c r="A17" s="412" t="s">
        <v>279</v>
      </c>
      <c r="B17" s="183"/>
      <c r="C17" s="101"/>
      <c r="D17" s="101"/>
      <c r="E17" s="181"/>
      <c r="F17" s="183"/>
      <c r="G17" s="101"/>
      <c r="H17" s="101"/>
      <c r="I17" s="181"/>
      <c r="J17" s="183"/>
      <c r="K17" s="102">
        <v>1</v>
      </c>
      <c r="L17" s="102">
        <v>2</v>
      </c>
      <c r="M17" s="114">
        <v>3</v>
      </c>
      <c r="N17" s="195">
        <v>4</v>
      </c>
      <c r="O17" s="102">
        <v>5</v>
      </c>
      <c r="P17" s="102">
        <v>6</v>
      </c>
      <c r="Q17" s="103">
        <v>1</v>
      </c>
      <c r="R17" s="127">
        <v>2</v>
      </c>
      <c r="S17" s="160">
        <v>3</v>
      </c>
      <c r="T17" s="103">
        <v>4</v>
      </c>
      <c r="U17" s="104" t="s">
        <v>280</v>
      </c>
      <c r="V17" s="128">
        <v>5</v>
      </c>
      <c r="W17" s="160">
        <v>6</v>
      </c>
      <c r="X17" s="103">
        <v>7</v>
      </c>
      <c r="Y17" s="103">
        <v>8</v>
      </c>
      <c r="Z17" s="127">
        <v>9</v>
      </c>
      <c r="AA17" s="169" t="s">
        <v>281</v>
      </c>
      <c r="AB17" s="103">
        <v>10</v>
      </c>
      <c r="AC17" s="103">
        <v>11</v>
      </c>
      <c r="AD17" s="103">
        <v>12</v>
      </c>
      <c r="AE17" s="162" t="s">
        <v>282</v>
      </c>
      <c r="AF17" s="160">
        <v>13</v>
      </c>
      <c r="AG17" s="103">
        <v>14</v>
      </c>
      <c r="AH17" s="103">
        <v>15</v>
      </c>
      <c r="AI17" s="127">
        <v>16</v>
      </c>
      <c r="AJ17" s="160">
        <v>17</v>
      </c>
      <c r="AK17" s="103">
        <v>18</v>
      </c>
      <c r="AL17" s="103">
        <v>19</v>
      </c>
      <c r="AM17" s="103">
        <v>20</v>
      </c>
      <c r="AN17" s="127">
        <v>21</v>
      </c>
      <c r="AO17" s="156">
        <v>22</v>
      </c>
      <c r="AP17" s="103">
        <v>23</v>
      </c>
      <c r="AQ17" s="103">
        <v>24</v>
      </c>
      <c r="AR17" s="127">
        <v>25</v>
      </c>
      <c r="AS17" s="149">
        <v>1</v>
      </c>
      <c r="AT17" s="105">
        <v>2</v>
      </c>
      <c r="AU17" s="105">
        <v>3</v>
      </c>
      <c r="AV17" s="126">
        <v>4</v>
      </c>
      <c r="AW17" s="142">
        <v>5</v>
      </c>
      <c r="AX17" s="105" t="s">
        <v>40</v>
      </c>
      <c r="AY17" s="106">
        <v>6</v>
      </c>
      <c r="AZ17" s="107"/>
      <c r="BA17" s="108"/>
    </row>
    <row r="18" spans="1:54" ht="15.75" customHeight="1" thickBot="1">
      <c r="A18" s="413"/>
      <c r="B18" s="183"/>
      <c r="C18" s="101"/>
      <c r="D18" s="101"/>
      <c r="E18" s="181"/>
      <c r="F18" s="183"/>
      <c r="G18" s="101"/>
      <c r="H18" s="101"/>
      <c r="I18" s="181"/>
      <c r="J18" s="183"/>
      <c r="K18" s="414" t="s">
        <v>283</v>
      </c>
      <c r="L18" s="414"/>
      <c r="M18" s="414"/>
      <c r="N18" s="414"/>
      <c r="O18" s="414"/>
      <c r="P18" s="415"/>
      <c r="Q18" s="416" t="s">
        <v>40</v>
      </c>
      <c r="R18" s="417"/>
      <c r="S18" s="417"/>
      <c r="T18" s="109" t="s">
        <v>40</v>
      </c>
      <c r="U18" s="432" t="s">
        <v>294</v>
      </c>
      <c r="V18" s="109"/>
      <c r="W18" s="109"/>
      <c r="X18" s="109"/>
      <c r="Y18" s="109"/>
      <c r="Z18" s="109"/>
      <c r="AA18" s="420" t="s">
        <v>294</v>
      </c>
      <c r="AB18" s="109"/>
      <c r="AC18" s="109"/>
      <c r="AD18" s="109"/>
      <c r="AE18" s="453" t="s">
        <v>294</v>
      </c>
      <c r="AF18" s="109"/>
      <c r="AG18" s="109"/>
      <c r="AH18" s="109"/>
      <c r="AI18" s="109"/>
      <c r="AJ18" s="109"/>
      <c r="AK18" s="109"/>
      <c r="AL18" s="109"/>
      <c r="AM18" s="109"/>
      <c r="AN18" s="109"/>
      <c r="AO18" s="157" t="s">
        <v>284</v>
      </c>
      <c r="AP18" s="109"/>
      <c r="AQ18" s="110" t="s">
        <v>284</v>
      </c>
      <c r="AR18" s="109"/>
      <c r="AS18" s="435" t="s">
        <v>285</v>
      </c>
      <c r="AT18" s="436"/>
      <c r="AU18" s="436"/>
      <c r="AV18" s="436"/>
      <c r="AW18" s="436"/>
      <c r="AX18" s="436"/>
      <c r="AY18" s="437"/>
      <c r="AZ18" s="107"/>
      <c r="BA18" s="111"/>
      <c r="BB18" s="353" t="s">
        <v>852</v>
      </c>
    </row>
    <row r="19" spans="1:54" ht="30.75" customHeight="1">
      <c r="A19" s="413"/>
      <c r="B19" s="183"/>
      <c r="C19" s="101"/>
      <c r="D19" s="101"/>
      <c r="E19" s="181"/>
      <c r="F19" s="183"/>
      <c r="G19" s="101"/>
      <c r="H19" s="101"/>
      <c r="I19" s="181"/>
      <c r="J19" s="183"/>
      <c r="K19" s="414"/>
      <c r="L19" s="414"/>
      <c r="M19" s="414"/>
      <c r="N19" s="414"/>
      <c r="O19" s="414"/>
      <c r="P19" s="415"/>
      <c r="Q19" s="418"/>
      <c r="R19" s="419"/>
      <c r="S19" s="419"/>
      <c r="T19" s="112" t="s">
        <v>40</v>
      </c>
      <c r="U19" s="433"/>
      <c r="V19" s="112"/>
      <c r="W19" s="112"/>
      <c r="X19" s="112"/>
      <c r="Y19" s="112"/>
      <c r="Z19" s="112"/>
      <c r="AA19" s="421"/>
      <c r="AB19" s="112"/>
      <c r="AC19" s="112"/>
      <c r="AD19" s="112"/>
      <c r="AE19" s="454"/>
      <c r="AF19" s="112"/>
      <c r="AG19" s="112"/>
      <c r="AH19" s="112"/>
      <c r="AI19" s="112"/>
      <c r="AJ19" s="112"/>
      <c r="AK19" s="112"/>
      <c r="AL19" s="112"/>
      <c r="AM19" s="112"/>
      <c r="AN19" s="112"/>
      <c r="AO19" s="435" t="s">
        <v>286</v>
      </c>
      <c r="AP19" s="112"/>
      <c r="AQ19" s="448" t="s">
        <v>287</v>
      </c>
      <c r="AR19" s="112"/>
      <c r="AS19" s="438"/>
      <c r="AT19" s="439"/>
      <c r="AU19" s="439"/>
      <c r="AV19" s="439"/>
      <c r="AW19" s="439"/>
      <c r="AX19" s="439"/>
      <c r="AY19" s="440"/>
      <c r="AZ19" s="107"/>
      <c r="BA19" s="108"/>
      <c r="BB19" s="353" t="s">
        <v>856</v>
      </c>
    </row>
    <row r="20" spans="1:54" ht="15.75" thickBot="1">
      <c r="A20" s="413"/>
      <c r="B20" s="183"/>
      <c r="C20" s="101"/>
      <c r="D20" s="101"/>
      <c r="E20" s="181"/>
      <c r="F20" s="183"/>
      <c r="G20" s="101"/>
      <c r="H20" s="101"/>
      <c r="I20" s="181"/>
      <c r="J20" s="183"/>
      <c r="K20" s="102">
        <v>1</v>
      </c>
      <c r="L20" s="102">
        <v>2</v>
      </c>
      <c r="M20" s="114">
        <v>3</v>
      </c>
      <c r="N20" s="195">
        <v>4</v>
      </c>
      <c r="O20" s="102">
        <v>5</v>
      </c>
      <c r="P20" s="114">
        <v>6</v>
      </c>
      <c r="Q20" s="418"/>
      <c r="R20" s="419"/>
      <c r="S20" s="419"/>
      <c r="T20" s="112" t="s">
        <v>40</v>
      </c>
      <c r="U20" s="433"/>
      <c r="V20" s="112"/>
      <c r="W20" s="112"/>
      <c r="X20" s="112"/>
      <c r="Y20" s="112"/>
      <c r="Z20" s="112"/>
      <c r="AA20" s="421"/>
      <c r="AB20" s="112"/>
      <c r="AC20" s="112"/>
      <c r="AD20" s="112"/>
      <c r="AE20" s="454"/>
      <c r="AF20" s="112"/>
      <c r="AG20" s="112"/>
      <c r="AH20" s="112"/>
      <c r="AI20" s="112"/>
      <c r="AJ20" s="112"/>
      <c r="AK20" s="112"/>
      <c r="AL20" s="112"/>
      <c r="AM20" s="112"/>
      <c r="AN20" s="112"/>
      <c r="AO20" s="438"/>
      <c r="AP20" s="112"/>
      <c r="AQ20" s="449"/>
      <c r="AR20" s="112"/>
      <c r="AS20" s="441"/>
      <c r="AT20" s="442"/>
      <c r="AU20" s="442"/>
      <c r="AV20" s="442"/>
      <c r="AW20" s="442"/>
      <c r="AX20" s="442"/>
      <c r="AY20" s="443"/>
      <c r="AZ20" s="107"/>
      <c r="BA20" s="108"/>
      <c r="BB20" s="353" t="s">
        <v>863</v>
      </c>
    </row>
    <row r="21" spans="1:54" ht="15.75" thickBot="1">
      <c r="A21" s="413"/>
      <c r="B21" s="184"/>
      <c r="C21" s="108"/>
      <c r="D21" s="108"/>
      <c r="E21" s="182"/>
      <c r="F21" s="184"/>
      <c r="G21" s="108"/>
      <c r="H21" s="108"/>
      <c r="I21" s="182"/>
      <c r="J21" s="184"/>
      <c r="K21" s="451" t="s">
        <v>288</v>
      </c>
      <c r="L21" s="451"/>
      <c r="M21" s="451"/>
      <c r="N21" s="451"/>
      <c r="O21" s="451"/>
      <c r="P21" s="452"/>
      <c r="Q21" s="418"/>
      <c r="R21" s="419"/>
      <c r="S21" s="419"/>
      <c r="T21" s="112" t="s">
        <v>40</v>
      </c>
      <c r="U21" s="433"/>
      <c r="V21" s="112"/>
      <c r="W21" s="112"/>
      <c r="X21" s="112"/>
      <c r="Y21" s="112"/>
      <c r="Z21" s="112"/>
      <c r="AA21" s="421"/>
      <c r="AB21" s="112"/>
      <c r="AC21" s="112"/>
      <c r="AD21" s="112"/>
      <c r="AE21" s="454"/>
      <c r="AF21" s="112"/>
      <c r="AG21" s="112"/>
      <c r="AH21" s="112"/>
      <c r="AI21" s="112"/>
      <c r="AJ21" s="112"/>
      <c r="AK21" s="112"/>
      <c r="AL21" s="112"/>
      <c r="AM21" s="112"/>
      <c r="AN21" s="112"/>
      <c r="AO21" s="441"/>
      <c r="AP21" s="112"/>
      <c r="AQ21" s="450"/>
      <c r="AR21" s="112"/>
      <c r="AS21" s="150">
        <v>1</v>
      </c>
      <c r="AT21" s="430"/>
      <c r="AU21" s="430"/>
      <c r="AV21" s="410"/>
      <c r="AW21" s="423"/>
      <c r="AX21" s="106" t="s">
        <v>284</v>
      </c>
      <c r="AY21" s="410"/>
      <c r="AZ21" s="108"/>
      <c r="BA21" s="108"/>
      <c r="BB21" s="353" t="s">
        <v>853</v>
      </c>
    </row>
    <row r="22" spans="1:54" ht="15.75" thickBot="1">
      <c r="A22" s="413"/>
      <c r="B22" s="184"/>
      <c r="C22" s="108"/>
      <c r="D22" s="108"/>
      <c r="E22" s="182"/>
      <c r="F22" s="184"/>
      <c r="G22" s="108"/>
      <c r="H22" s="108"/>
      <c r="I22" s="182"/>
      <c r="J22" s="184"/>
      <c r="K22" s="451"/>
      <c r="L22" s="451"/>
      <c r="M22" s="451"/>
      <c r="N22" s="451"/>
      <c r="O22" s="451"/>
      <c r="P22" s="452"/>
      <c r="Q22" s="418"/>
      <c r="R22" s="419"/>
      <c r="S22" s="419"/>
      <c r="T22" s="112" t="s">
        <v>40</v>
      </c>
      <c r="U22" s="433"/>
      <c r="V22" s="112"/>
      <c r="W22" s="112"/>
      <c r="X22" s="112"/>
      <c r="Y22" s="112"/>
      <c r="Z22" s="112"/>
      <c r="AA22" s="421"/>
      <c r="AB22" s="112"/>
      <c r="AC22" s="112"/>
      <c r="AD22" s="112"/>
      <c r="AE22" s="454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50" t="s">
        <v>289</v>
      </c>
      <c r="AT22" s="431"/>
      <c r="AU22" s="431"/>
      <c r="AV22" s="411"/>
      <c r="AW22" s="424"/>
      <c r="AX22" s="115" t="s">
        <v>281</v>
      </c>
      <c r="AY22" s="411"/>
      <c r="AZ22" s="108"/>
      <c r="BA22" s="108"/>
    </row>
    <row r="23" spans="1:54" ht="15.75" thickBot="1">
      <c r="A23" s="413"/>
      <c r="B23" s="183"/>
      <c r="C23" s="101"/>
      <c r="D23" s="101"/>
      <c r="E23" s="181"/>
      <c r="F23" s="183"/>
      <c r="G23" s="101"/>
      <c r="H23" s="101"/>
      <c r="I23" s="181"/>
      <c r="J23" s="183"/>
      <c r="K23" s="102">
        <v>1</v>
      </c>
      <c r="L23" s="102">
        <v>2</v>
      </c>
      <c r="M23" s="114">
        <v>3</v>
      </c>
      <c r="N23" s="196" t="s">
        <v>280</v>
      </c>
      <c r="O23" s="116" t="s">
        <v>281</v>
      </c>
      <c r="P23" s="117" t="s">
        <v>282</v>
      </c>
      <c r="Q23" s="418"/>
      <c r="R23" s="419"/>
      <c r="S23" s="419"/>
      <c r="T23" s="112" t="s">
        <v>40</v>
      </c>
      <c r="U23" s="433"/>
      <c r="V23" s="112"/>
      <c r="W23" s="112"/>
      <c r="X23" s="112"/>
      <c r="Y23" s="112"/>
      <c r="Z23" s="112"/>
      <c r="AA23" s="421"/>
      <c r="AB23" s="112"/>
      <c r="AC23" s="112"/>
      <c r="AD23" s="112"/>
      <c r="AE23" s="454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52"/>
      <c r="AT23" s="118"/>
      <c r="AU23" s="118"/>
      <c r="AV23" s="119"/>
      <c r="AW23" s="143"/>
      <c r="AX23" s="118"/>
      <c r="AY23" s="119"/>
      <c r="AZ23" s="108"/>
      <c r="BA23" s="108"/>
    </row>
    <row r="24" spans="1:54" ht="15.75" thickBot="1">
      <c r="A24" s="413"/>
      <c r="B24" s="184"/>
      <c r="C24" s="108"/>
      <c r="D24" s="108"/>
      <c r="E24" s="182"/>
      <c r="F24" s="184"/>
      <c r="G24" s="108"/>
      <c r="H24" s="108"/>
      <c r="I24" s="182"/>
      <c r="J24" s="184"/>
      <c r="K24" s="425" t="s">
        <v>290</v>
      </c>
      <c r="L24" s="425"/>
      <c r="M24" s="425"/>
      <c r="N24" s="425"/>
      <c r="O24" s="425"/>
      <c r="P24" s="426"/>
      <c r="Q24" s="418"/>
      <c r="R24" s="419"/>
      <c r="S24" s="419"/>
      <c r="T24" s="112" t="s">
        <v>40</v>
      </c>
      <c r="U24" s="433"/>
      <c r="V24" s="112"/>
      <c r="W24" s="112"/>
      <c r="X24" s="112"/>
      <c r="Y24" s="112"/>
      <c r="Z24" s="112"/>
      <c r="AA24" s="421"/>
      <c r="AB24" s="112"/>
      <c r="AC24" s="112"/>
      <c r="AD24" s="112"/>
      <c r="AE24" s="454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51"/>
      <c r="AT24" s="121"/>
      <c r="AU24" s="121"/>
      <c r="AV24" s="122"/>
      <c r="AW24" s="144"/>
      <c r="AX24" s="121"/>
      <c r="AY24" s="122"/>
      <c r="AZ24" s="111"/>
      <c r="BA24" s="111"/>
      <c r="BB24" s="353" t="s">
        <v>854</v>
      </c>
    </row>
    <row r="25" spans="1:54" ht="15.75" thickBot="1">
      <c r="A25" s="413"/>
      <c r="B25" s="184"/>
      <c r="C25" s="108"/>
      <c r="D25" s="108"/>
      <c r="E25" s="182"/>
      <c r="F25" s="184"/>
      <c r="G25" s="108"/>
      <c r="H25" s="108"/>
      <c r="I25" s="182"/>
      <c r="J25" s="184"/>
      <c r="K25" s="425"/>
      <c r="L25" s="425"/>
      <c r="M25" s="425"/>
      <c r="N25" s="425"/>
      <c r="O25" s="425"/>
      <c r="P25" s="426"/>
      <c r="Q25" s="418"/>
      <c r="R25" s="419"/>
      <c r="S25" s="419"/>
      <c r="T25" s="112" t="s">
        <v>40</v>
      </c>
      <c r="U25" s="434"/>
      <c r="V25" s="112"/>
      <c r="W25" s="112"/>
      <c r="X25" s="112"/>
      <c r="Y25" s="112"/>
      <c r="Z25" s="112"/>
      <c r="AA25" s="422"/>
      <c r="AB25" s="112"/>
      <c r="AC25" s="112"/>
      <c r="AD25" s="112"/>
      <c r="AE25" s="455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3"/>
      <c r="AS25" s="120"/>
      <c r="AT25" s="121"/>
      <c r="AU25" s="121"/>
      <c r="AV25" s="122"/>
      <c r="AW25" s="144"/>
      <c r="AX25" s="121"/>
      <c r="AY25" s="122"/>
      <c r="AZ25" s="111"/>
      <c r="BA25" s="111"/>
      <c r="BB25" s="353" t="s">
        <v>857</v>
      </c>
    </row>
    <row r="26" spans="1:54" ht="15.75" thickBot="1">
      <c r="A26" s="413"/>
      <c r="B26" s="185"/>
      <c r="C26" s="111"/>
      <c r="D26" s="111"/>
      <c r="E26" s="123"/>
      <c r="F26" s="185"/>
      <c r="G26" s="111"/>
      <c r="H26" s="111"/>
      <c r="I26" s="123"/>
      <c r="J26" s="185"/>
      <c r="K26" s="116">
        <v>1</v>
      </c>
      <c r="L26" s="116">
        <v>2</v>
      </c>
      <c r="M26" s="181"/>
      <c r="N26" s="427" t="s">
        <v>291</v>
      </c>
      <c r="O26" s="425"/>
      <c r="P26" s="123"/>
      <c r="Q26" s="418"/>
      <c r="R26" s="419"/>
      <c r="S26" s="419"/>
      <c r="T26" s="428" t="s">
        <v>40</v>
      </c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  <c r="AI26" s="428"/>
      <c r="AJ26" s="428"/>
      <c r="AK26" s="428"/>
      <c r="AL26" s="428"/>
      <c r="AM26" s="428"/>
      <c r="AN26" s="428"/>
      <c r="AO26" s="428"/>
      <c r="AP26" s="428"/>
      <c r="AQ26" s="428"/>
      <c r="AR26" s="429"/>
      <c r="AS26" s="120"/>
      <c r="AT26" s="121"/>
      <c r="AU26" s="121"/>
      <c r="AV26" s="122"/>
      <c r="AW26" s="144"/>
      <c r="AX26" s="121"/>
      <c r="AY26" s="122"/>
      <c r="AZ26" s="111"/>
      <c r="BA26" s="111"/>
      <c r="BB26" s="353" t="s">
        <v>858</v>
      </c>
    </row>
    <row r="27" spans="1:54" ht="26.25" customHeight="1" thickBot="1">
      <c r="A27" s="413"/>
      <c r="B27" s="185"/>
      <c r="C27" s="111"/>
      <c r="D27" s="111"/>
      <c r="E27" s="123"/>
      <c r="F27" s="185"/>
      <c r="G27" s="111"/>
      <c r="H27" s="111"/>
      <c r="I27" s="123"/>
      <c r="J27" s="185"/>
      <c r="K27" s="425" t="s">
        <v>292</v>
      </c>
      <c r="L27" s="425"/>
      <c r="M27" s="182"/>
      <c r="N27" s="427" t="s">
        <v>292</v>
      </c>
      <c r="O27" s="425"/>
      <c r="P27" s="123"/>
      <c r="Q27" s="418"/>
      <c r="R27" s="419"/>
      <c r="S27" s="419"/>
      <c r="T27" s="428" t="s">
        <v>293</v>
      </c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8"/>
      <c r="AG27" s="428"/>
      <c r="AH27" s="428"/>
      <c r="AI27" s="428"/>
      <c r="AJ27" s="428"/>
      <c r="AK27" s="428"/>
      <c r="AL27" s="428"/>
      <c r="AM27" s="428"/>
      <c r="AN27" s="428"/>
      <c r="AO27" s="428"/>
      <c r="AP27" s="428"/>
      <c r="AQ27" s="428"/>
      <c r="AR27" s="428"/>
      <c r="AS27" s="151"/>
      <c r="AT27" s="121"/>
      <c r="AU27" s="121"/>
      <c r="AV27" s="122"/>
      <c r="AW27" s="144"/>
      <c r="AX27" s="121"/>
      <c r="AY27" s="122"/>
      <c r="AZ27" s="111"/>
      <c r="BA27" s="111"/>
      <c r="BB27" s="353" t="s">
        <v>855</v>
      </c>
    </row>
    <row r="28" spans="1:54" ht="19.5" customHeight="1" thickBot="1">
      <c r="A28" s="406" t="s">
        <v>930</v>
      </c>
      <c r="B28" s="405"/>
      <c r="C28" s="91"/>
      <c r="D28" s="80"/>
      <c r="E28" s="145"/>
      <c r="F28" s="407">
        <v>1</v>
      </c>
      <c r="G28" s="407">
        <v>2</v>
      </c>
      <c r="H28" s="80"/>
      <c r="I28" s="407">
        <v>3</v>
      </c>
      <c r="J28" s="139"/>
      <c r="K28" s="407">
        <v>4</v>
      </c>
      <c r="L28" s="407">
        <v>5</v>
      </c>
      <c r="M28" s="138"/>
      <c r="N28" s="139"/>
      <c r="O28" s="80"/>
      <c r="P28" s="91"/>
      <c r="Q28" s="80"/>
      <c r="R28" s="138"/>
      <c r="S28" s="139"/>
      <c r="T28" s="91"/>
      <c r="U28" s="91"/>
      <c r="V28" s="138"/>
      <c r="W28" s="147"/>
      <c r="X28" s="91"/>
      <c r="Y28" s="80"/>
      <c r="Z28" s="138"/>
      <c r="AA28" s="147"/>
      <c r="AB28" s="91"/>
      <c r="AC28" s="80"/>
      <c r="AD28" s="80"/>
      <c r="AE28" s="145"/>
      <c r="AF28" s="147"/>
      <c r="AG28" s="125"/>
      <c r="AH28" s="80"/>
      <c r="AI28" s="138"/>
      <c r="AJ28" s="139"/>
      <c r="AK28" s="91"/>
      <c r="AL28" s="80"/>
      <c r="AM28" s="80"/>
      <c r="AN28" s="145"/>
      <c r="AO28" s="139"/>
      <c r="AP28" s="80"/>
      <c r="AQ28" s="80"/>
      <c r="AR28" s="138"/>
      <c r="AS28" s="139"/>
      <c r="AT28" s="80"/>
      <c r="AU28" s="80"/>
      <c r="AV28" s="138"/>
      <c r="AW28" s="139"/>
      <c r="AX28" s="80"/>
      <c r="AY28" s="80"/>
      <c r="AZ28" s="80"/>
      <c r="BA28" s="80"/>
      <c r="BB28" s="353" t="s">
        <v>942</v>
      </c>
    </row>
    <row r="29" spans="1:54">
      <c r="B29" s="134">
        <v>7</v>
      </c>
      <c r="C29" s="134">
        <v>14</v>
      </c>
      <c r="D29" s="134">
        <v>21</v>
      </c>
      <c r="E29" s="134">
        <v>28</v>
      </c>
      <c r="F29" s="198">
        <v>4</v>
      </c>
      <c r="G29" s="198">
        <v>11</v>
      </c>
      <c r="H29" s="198">
        <v>18</v>
      </c>
      <c r="I29" s="199">
        <v>25</v>
      </c>
      <c r="J29" s="134">
        <v>4</v>
      </c>
      <c r="K29" s="134">
        <v>11</v>
      </c>
      <c r="L29" s="134">
        <v>18</v>
      </c>
      <c r="M29" s="199">
        <v>25</v>
      </c>
      <c r="N29" s="198">
        <v>1</v>
      </c>
      <c r="O29" s="198">
        <v>8</v>
      </c>
      <c r="P29" s="199">
        <v>15</v>
      </c>
      <c r="Q29" s="198">
        <v>22</v>
      </c>
      <c r="R29" s="199">
        <v>29</v>
      </c>
      <c r="S29" s="134">
        <v>6</v>
      </c>
      <c r="T29" s="134">
        <v>13</v>
      </c>
      <c r="U29" s="134">
        <v>20</v>
      </c>
      <c r="V29" s="199">
        <v>27</v>
      </c>
      <c r="W29" s="198">
        <v>3</v>
      </c>
      <c r="X29" s="198">
        <v>10</v>
      </c>
      <c r="Y29" s="199">
        <v>17</v>
      </c>
      <c r="Z29" s="198">
        <v>24</v>
      </c>
      <c r="AA29" s="134">
        <v>1</v>
      </c>
      <c r="AB29" s="134">
        <v>8</v>
      </c>
      <c r="AC29" s="134">
        <v>15</v>
      </c>
      <c r="AD29" s="134">
        <v>22</v>
      </c>
      <c r="AE29" s="134">
        <v>29</v>
      </c>
      <c r="AF29" s="198">
        <v>5</v>
      </c>
      <c r="AG29" s="198">
        <v>12</v>
      </c>
      <c r="AH29" s="199">
        <v>19</v>
      </c>
      <c r="AI29" s="198">
        <v>26</v>
      </c>
      <c r="AJ29" s="134">
        <v>2</v>
      </c>
      <c r="AK29" s="134">
        <v>9</v>
      </c>
      <c r="AL29" s="134">
        <v>16</v>
      </c>
      <c r="AM29" s="134">
        <v>23</v>
      </c>
      <c r="AN29" s="134">
        <v>30</v>
      </c>
      <c r="AO29" s="199">
        <v>7</v>
      </c>
      <c r="AP29" s="198">
        <v>14</v>
      </c>
      <c r="AQ29" s="198">
        <v>21</v>
      </c>
      <c r="AR29" s="198">
        <v>28</v>
      </c>
      <c r="AS29" s="134">
        <v>4</v>
      </c>
      <c r="AT29" s="134">
        <v>11</v>
      </c>
      <c r="AU29" s="134">
        <v>18</v>
      </c>
      <c r="AV29" s="199">
        <v>25</v>
      </c>
      <c r="AW29" s="198">
        <v>2</v>
      </c>
      <c r="AX29" s="199">
        <v>9</v>
      </c>
      <c r="AY29" s="198">
        <v>16</v>
      </c>
      <c r="AZ29" s="199">
        <v>23</v>
      </c>
      <c r="BA29" s="199">
        <v>30</v>
      </c>
    </row>
    <row r="30" spans="1:54" ht="18.75" customHeight="1">
      <c r="B30" s="456" t="s">
        <v>253</v>
      </c>
      <c r="C30" s="457"/>
      <c r="D30" s="457"/>
      <c r="E30" s="458"/>
      <c r="F30" s="459" t="s">
        <v>254</v>
      </c>
      <c r="G30" s="460"/>
      <c r="H30" s="460"/>
      <c r="I30" s="461"/>
      <c r="J30" s="456" t="s">
        <v>255</v>
      </c>
      <c r="K30" s="457"/>
      <c r="L30" s="457"/>
      <c r="M30" s="458"/>
      <c r="N30" s="459" t="s">
        <v>256</v>
      </c>
      <c r="O30" s="460"/>
      <c r="P30" s="460"/>
      <c r="Q30" s="460"/>
      <c r="R30" s="461"/>
      <c r="S30" s="456" t="s">
        <v>257</v>
      </c>
      <c r="T30" s="457"/>
      <c r="U30" s="457"/>
      <c r="V30" s="458"/>
      <c r="W30" s="459" t="s">
        <v>258</v>
      </c>
      <c r="X30" s="460"/>
      <c r="Y30" s="460"/>
      <c r="Z30" s="461"/>
      <c r="AA30" s="456" t="s">
        <v>259</v>
      </c>
      <c r="AB30" s="457"/>
      <c r="AC30" s="457"/>
      <c r="AD30" s="457"/>
      <c r="AE30" s="458"/>
      <c r="AF30" s="459" t="s">
        <v>260</v>
      </c>
      <c r="AG30" s="460"/>
      <c r="AH30" s="460"/>
      <c r="AI30" s="461"/>
      <c r="AJ30" s="462" t="s">
        <v>261</v>
      </c>
      <c r="AK30" s="463"/>
      <c r="AL30" s="463"/>
      <c r="AM30" s="463"/>
      <c r="AN30" s="464"/>
      <c r="AO30" s="465" t="s">
        <v>262</v>
      </c>
      <c r="AP30" s="466"/>
      <c r="AQ30" s="466"/>
      <c r="AR30" s="467"/>
      <c r="AS30" s="462" t="s">
        <v>263</v>
      </c>
      <c r="AT30" s="463"/>
      <c r="AU30" s="463"/>
      <c r="AV30" s="464"/>
      <c r="AW30" s="465" t="s">
        <v>264</v>
      </c>
      <c r="AX30" s="466"/>
      <c r="AY30" s="466"/>
      <c r="AZ30" s="466"/>
      <c r="BA30" s="467"/>
    </row>
    <row r="33" spans="2:11" ht="33.75">
      <c r="B33" s="408" t="s">
        <v>943</v>
      </c>
      <c r="C33" s="409" t="s">
        <v>944</v>
      </c>
    </row>
    <row r="35" spans="2:11">
      <c r="K35" s="296"/>
    </row>
  </sheetData>
  <mergeCells count="67">
    <mergeCell ref="X7:X8"/>
    <mergeCell ref="AJ2:AN2"/>
    <mergeCell ref="AO2:AR2"/>
    <mergeCell ref="Y7:Y8"/>
    <mergeCell ref="Z7:Z8"/>
    <mergeCell ref="J2:M2"/>
    <mergeCell ref="N2:R2"/>
    <mergeCell ref="S2:V2"/>
    <mergeCell ref="W2:Z2"/>
    <mergeCell ref="O15:P16"/>
    <mergeCell ref="T15:U16"/>
    <mergeCell ref="Z15:Z16"/>
    <mergeCell ref="B2:E2"/>
    <mergeCell ref="A11:A12"/>
    <mergeCell ref="AP11:AR12"/>
    <mergeCell ref="A13:A14"/>
    <mergeCell ref="V13:Z14"/>
    <mergeCell ref="A9:A10"/>
    <mergeCell ref="A7:A8"/>
    <mergeCell ref="BB15:BB16"/>
    <mergeCell ref="AU7:AU8"/>
    <mergeCell ref="AV7:AV8"/>
    <mergeCell ref="AT7:AT8"/>
    <mergeCell ref="A1:BB1"/>
    <mergeCell ref="BB9:BB10"/>
    <mergeCell ref="AS2:AV2"/>
    <mergeCell ref="AW2:BA2"/>
    <mergeCell ref="AA2:AE2"/>
    <mergeCell ref="AF2:AI2"/>
    <mergeCell ref="AW30:BA30"/>
    <mergeCell ref="W30:Z30"/>
    <mergeCell ref="AA30:AE30"/>
    <mergeCell ref="AF30:AI30"/>
    <mergeCell ref="AJ30:AN30"/>
    <mergeCell ref="AO30:AR30"/>
    <mergeCell ref="B30:E30"/>
    <mergeCell ref="F30:I30"/>
    <mergeCell ref="J30:M30"/>
    <mergeCell ref="N30:R30"/>
    <mergeCell ref="S30:V30"/>
    <mergeCell ref="AS30:AV30"/>
    <mergeCell ref="A2:A3"/>
    <mergeCell ref="F2:I2"/>
    <mergeCell ref="AQ19:AQ21"/>
    <mergeCell ref="K21:P22"/>
    <mergeCell ref="AT21:AT22"/>
    <mergeCell ref="AE18:AE25"/>
    <mergeCell ref="AO19:AO21"/>
    <mergeCell ref="A15:A16"/>
    <mergeCell ref="E15:F16"/>
    <mergeCell ref="J15:K16"/>
    <mergeCell ref="N27:O27"/>
    <mergeCell ref="T27:AR27"/>
    <mergeCell ref="AU21:AU22"/>
    <mergeCell ref="AV21:AV22"/>
    <mergeCell ref="U18:U25"/>
    <mergeCell ref="AS18:AY20"/>
    <mergeCell ref="AY21:AY22"/>
    <mergeCell ref="A17:A27"/>
    <mergeCell ref="K18:P19"/>
    <mergeCell ref="Q18:S27"/>
    <mergeCell ref="AA18:AA25"/>
    <mergeCell ref="AW21:AW22"/>
    <mergeCell ref="K24:P25"/>
    <mergeCell ref="N26:O26"/>
    <mergeCell ref="T26:AR26"/>
    <mergeCell ref="K27:L27"/>
  </mergeCells>
  <hyperlinks>
    <hyperlink ref="BB9" r:id="rId1"/>
    <hyperlink ref="BB18" r:id="rId2"/>
    <hyperlink ref="BB7" r:id="rId3"/>
    <hyperlink ref="BB21" r:id="rId4"/>
    <hyperlink ref="BB24" r:id="rId5"/>
    <hyperlink ref="BB27" r:id="rId6"/>
    <hyperlink ref="BB19" r:id="rId7"/>
    <hyperlink ref="BB25" r:id="rId8"/>
    <hyperlink ref="BB26" r:id="rId9"/>
    <hyperlink ref="BB8" r:id="rId10"/>
    <hyperlink ref="BB11" r:id="rId11"/>
    <hyperlink ref="BB13" r:id="rId12"/>
    <hyperlink ref="BB20" r:id="rId13"/>
    <hyperlink ref="BB15" r:id="rId14"/>
    <hyperlink ref="BB4" r:id="rId15"/>
    <hyperlink ref="BB3" r:id="rId16"/>
    <hyperlink ref="BB28" r:id="rId17"/>
  </hyperlinks>
  <pageMargins left="0.7" right="0.7" top="0.75" bottom="0.75" header="0.3" footer="0.3"/>
  <pageSetup orientation="portrait" r:id="rId18"/>
  <drawing r:id="rId1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89"/>
  <sheetViews>
    <sheetView workbookViewId="0">
      <selection activeCell="H3" sqref="H3"/>
    </sheetView>
  </sheetViews>
  <sheetFormatPr defaultColWidth="11.42578125" defaultRowHeight="15"/>
  <cols>
    <col min="1" max="1" width="5.5703125" customWidth="1"/>
    <col min="2" max="10" width="15.5703125" customWidth="1"/>
    <col min="11" max="11" width="22.42578125" customWidth="1"/>
    <col min="18" max="20" width="4.5703125" customWidth="1"/>
  </cols>
  <sheetData>
    <row r="1" spans="1:20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Q1" s="21"/>
      <c r="R1" s="22"/>
      <c r="S1" s="22"/>
      <c r="T1" s="22"/>
    </row>
    <row r="2" spans="1:20">
      <c r="A2" s="1">
        <v>1</v>
      </c>
      <c r="B2" s="29" t="s">
        <v>113</v>
      </c>
      <c r="C2" s="30" t="s">
        <v>196</v>
      </c>
      <c r="D2" s="29" t="s">
        <v>89</v>
      </c>
      <c r="E2" s="31" t="s">
        <v>42</v>
      </c>
      <c r="F2" s="29" t="s">
        <v>204</v>
      </c>
      <c r="G2" s="32" t="s">
        <v>41</v>
      </c>
      <c r="H2" s="33" t="s">
        <v>58</v>
      </c>
      <c r="I2" s="31" t="s">
        <v>17</v>
      </c>
      <c r="J2" s="33" t="s">
        <v>106</v>
      </c>
      <c r="K2" s="12" t="s">
        <v>28</v>
      </c>
      <c r="L2" s="2"/>
      <c r="Q2" s="556"/>
      <c r="R2" s="22"/>
      <c r="S2" s="22"/>
      <c r="T2" s="22"/>
    </row>
    <row r="3" spans="1:20">
      <c r="A3" s="1">
        <v>2</v>
      </c>
      <c r="B3" s="29" t="s">
        <v>114</v>
      </c>
      <c r="C3" s="30" t="s">
        <v>195</v>
      </c>
      <c r="D3" s="29" t="s">
        <v>90</v>
      </c>
      <c r="E3" s="31" t="s">
        <v>43</v>
      </c>
      <c r="F3" s="29" t="s">
        <v>205</v>
      </c>
      <c r="G3" s="34" t="s">
        <v>9</v>
      </c>
      <c r="H3" s="35" t="s">
        <v>59</v>
      </c>
      <c r="I3" s="36" t="s">
        <v>80</v>
      </c>
      <c r="J3" s="35" t="s">
        <v>107</v>
      </c>
      <c r="K3" s="9" t="s">
        <v>29</v>
      </c>
      <c r="L3" s="2"/>
      <c r="Q3" s="556"/>
      <c r="R3" s="22"/>
      <c r="S3" s="22"/>
      <c r="T3" s="22"/>
    </row>
    <row r="4" spans="1:20">
      <c r="A4" s="1">
        <v>3</v>
      </c>
      <c r="B4" s="29" t="s">
        <v>115</v>
      </c>
      <c r="C4" s="33" t="s">
        <v>197</v>
      </c>
      <c r="D4" s="29" t="s">
        <v>91</v>
      </c>
      <c r="E4" s="36" t="s">
        <v>44</v>
      </c>
      <c r="F4" s="29" t="s">
        <v>206</v>
      </c>
      <c r="G4" s="37" t="s">
        <v>10</v>
      </c>
      <c r="H4" s="31" t="s">
        <v>60</v>
      </c>
      <c r="I4" s="38" t="s">
        <v>19</v>
      </c>
      <c r="J4" s="36" t="s">
        <v>108</v>
      </c>
      <c r="K4" s="13" t="s">
        <v>30</v>
      </c>
      <c r="L4" s="2"/>
      <c r="Q4" s="556"/>
      <c r="R4" s="22"/>
      <c r="S4" s="22"/>
      <c r="T4" s="22"/>
    </row>
    <row r="5" spans="1:20">
      <c r="A5" s="1">
        <v>4</v>
      </c>
      <c r="B5" s="29" t="s">
        <v>116</v>
      </c>
      <c r="C5" s="33" t="s">
        <v>198</v>
      </c>
      <c r="D5" s="33" t="s">
        <v>92</v>
      </c>
      <c r="E5" s="36" t="s">
        <v>45</v>
      </c>
      <c r="F5" s="29" t="s">
        <v>207</v>
      </c>
      <c r="G5" s="37" t="s">
        <v>11</v>
      </c>
      <c r="H5" s="31" t="s">
        <v>61</v>
      </c>
      <c r="I5" s="39" t="s">
        <v>81</v>
      </c>
      <c r="J5" s="36" t="s">
        <v>203</v>
      </c>
      <c r="K5" s="14" t="s">
        <v>31</v>
      </c>
      <c r="L5" s="2"/>
      <c r="Q5" s="556"/>
      <c r="R5" s="22"/>
      <c r="S5" s="22"/>
      <c r="T5" s="22"/>
    </row>
    <row r="6" spans="1:20">
      <c r="A6" s="1">
        <v>5</v>
      </c>
      <c r="B6" s="29" t="s">
        <v>231</v>
      </c>
      <c r="C6" s="31" t="s">
        <v>199</v>
      </c>
      <c r="D6" s="31" t="s">
        <v>93</v>
      </c>
      <c r="E6" s="39" t="s">
        <v>46</v>
      </c>
      <c r="F6" s="33" t="s">
        <v>208</v>
      </c>
      <c r="G6" s="40" t="s">
        <v>12</v>
      </c>
      <c r="H6" s="41" t="s">
        <v>62</v>
      </c>
      <c r="I6" s="39" t="s">
        <v>82</v>
      </c>
      <c r="J6" s="39" t="s">
        <v>220</v>
      </c>
      <c r="L6" s="2"/>
      <c r="Q6" s="556"/>
      <c r="R6" s="22"/>
      <c r="S6" s="22"/>
      <c r="T6" s="22"/>
    </row>
    <row r="7" spans="1:20">
      <c r="A7" s="1">
        <v>6</v>
      </c>
      <c r="B7" s="29" t="s">
        <v>109</v>
      </c>
      <c r="C7" s="31" t="s">
        <v>200</v>
      </c>
      <c r="D7" s="31" t="s">
        <v>94</v>
      </c>
      <c r="E7" s="39" t="s">
        <v>47</v>
      </c>
      <c r="F7" s="33" t="s">
        <v>209</v>
      </c>
      <c r="G7" s="42" t="s">
        <v>13</v>
      </c>
      <c r="H7" s="36" t="s">
        <v>63</v>
      </c>
      <c r="I7" s="39" t="s">
        <v>83</v>
      </c>
      <c r="J7" s="39" t="s">
        <v>221</v>
      </c>
      <c r="K7" s="23"/>
      <c r="L7" s="2"/>
      <c r="Q7" s="556"/>
      <c r="R7" s="22"/>
      <c r="S7" s="22"/>
      <c r="T7" s="22"/>
    </row>
    <row r="8" spans="1:20">
      <c r="A8" s="1">
        <v>7</v>
      </c>
      <c r="B8" s="29" t="s">
        <v>117</v>
      </c>
      <c r="C8" s="31" t="s">
        <v>201</v>
      </c>
      <c r="D8" s="31" t="s">
        <v>95</v>
      </c>
      <c r="E8" s="39" t="s">
        <v>48</v>
      </c>
      <c r="F8" s="33" t="s">
        <v>210</v>
      </c>
      <c r="G8" s="43" t="s">
        <v>14</v>
      </c>
      <c r="H8" s="36" t="s">
        <v>64</v>
      </c>
      <c r="I8" s="39" t="s">
        <v>84</v>
      </c>
      <c r="J8" s="39" t="s">
        <v>222</v>
      </c>
      <c r="K8" s="23"/>
      <c r="L8" s="2"/>
    </row>
    <row r="9" spans="1:20" ht="15.75">
      <c r="A9" s="1">
        <v>8</v>
      </c>
      <c r="B9" s="33" t="s">
        <v>110</v>
      </c>
      <c r="C9" s="36" t="s">
        <v>202</v>
      </c>
      <c r="D9" s="36" t="s">
        <v>96</v>
      </c>
      <c r="E9" s="39" t="s">
        <v>49</v>
      </c>
      <c r="F9" s="31" t="s">
        <v>211</v>
      </c>
      <c r="G9" s="43" t="s">
        <v>15</v>
      </c>
      <c r="H9" s="39" t="s">
        <v>65</v>
      </c>
      <c r="I9" s="39" t="s">
        <v>85</v>
      </c>
      <c r="J9" s="39" t="s">
        <v>132</v>
      </c>
      <c r="K9" s="28"/>
      <c r="L9" s="2"/>
    </row>
    <row r="10" spans="1:20" ht="15.75">
      <c r="A10" s="1">
        <v>9</v>
      </c>
      <c r="B10" s="33" t="s">
        <v>118</v>
      </c>
      <c r="C10" s="36" t="s">
        <v>229</v>
      </c>
      <c r="D10" s="36" t="s">
        <v>97</v>
      </c>
      <c r="E10" s="39" t="s">
        <v>50</v>
      </c>
      <c r="F10" s="36" t="s">
        <v>212</v>
      </c>
      <c r="G10" s="43" t="s">
        <v>16</v>
      </c>
      <c r="H10" s="39" t="s">
        <v>66</v>
      </c>
      <c r="I10" s="39" t="s">
        <v>86</v>
      </c>
      <c r="J10" s="39" t="s">
        <v>223</v>
      </c>
      <c r="K10" s="28"/>
      <c r="L10" s="2"/>
    </row>
    <row r="11" spans="1:20" ht="15.75">
      <c r="A11" s="1">
        <v>10</v>
      </c>
      <c r="B11" s="33" t="s">
        <v>119</v>
      </c>
      <c r="C11" s="39" t="s">
        <v>227</v>
      </c>
      <c r="D11" s="39" t="s">
        <v>98</v>
      </c>
      <c r="E11" s="39" t="s">
        <v>51</v>
      </c>
      <c r="F11" s="36" t="s">
        <v>213</v>
      </c>
      <c r="G11" s="43" t="s">
        <v>17</v>
      </c>
      <c r="H11" s="39" t="s">
        <v>67</v>
      </c>
      <c r="I11" s="39" t="s">
        <v>87</v>
      </c>
      <c r="J11" s="39" t="s">
        <v>224</v>
      </c>
      <c r="K11" s="28"/>
      <c r="L11" s="2"/>
    </row>
    <row r="12" spans="1:20" ht="15.75">
      <c r="A12" s="1">
        <v>11</v>
      </c>
      <c r="B12" s="33" t="s">
        <v>120</v>
      </c>
      <c r="C12" s="39" t="s">
        <v>230</v>
      </c>
      <c r="D12" s="39" t="s">
        <v>99</v>
      </c>
      <c r="E12" s="39" t="s">
        <v>52</v>
      </c>
      <c r="F12" s="39" t="s">
        <v>214</v>
      </c>
      <c r="G12" s="43" t="s">
        <v>18</v>
      </c>
      <c r="H12" s="39" t="s">
        <v>68</v>
      </c>
      <c r="I12" s="39" t="s">
        <v>22</v>
      </c>
      <c r="J12" s="39" t="s">
        <v>225</v>
      </c>
      <c r="K12" s="28"/>
      <c r="L12" s="2"/>
    </row>
    <row r="13" spans="1:20" ht="15.75">
      <c r="A13" s="1">
        <v>12</v>
      </c>
      <c r="B13" s="33" t="s">
        <v>121</v>
      </c>
      <c r="C13" s="39" t="s">
        <v>228</v>
      </c>
      <c r="D13" s="39" t="s">
        <v>100</v>
      </c>
      <c r="E13" s="39" t="s">
        <v>53</v>
      </c>
      <c r="F13" s="39" t="s">
        <v>215</v>
      </c>
      <c r="G13" s="43" t="s">
        <v>19</v>
      </c>
      <c r="H13" s="39" t="s">
        <v>69</v>
      </c>
      <c r="I13" s="39" t="s">
        <v>88</v>
      </c>
      <c r="J13" s="39" t="s">
        <v>226</v>
      </c>
      <c r="K13" s="28"/>
      <c r="L13" s="2"/>
    </row>
    <row r="14" spans="1:20" ht="15.75">
      <c r="A14" s="1">
        <v>13</v>
      </c>
      <c r="B14" s="44" t="s">
        <v>122</v>
      </c>
      <c r="C14" s="39"/>
      <c r="D14" s="39" t="s">
        <v>101</v>
      </c>
      <c r="E14" s="39" t="s">
        <v>54</v>
      </c>
      <c r="F14" s="39" t="s">
        <v>216</v>
      </c>
      <c r="G14" s="43" t="s">
        <v>20</v>
      </c>
      <c r="H14" s="39" t="s">
        <v>70</v>
      </c>
      <c r="I14" s="39"/>
      <c r="J14" s="45"/>
      <c r="K14" s="28"/>
      <c r="L14" s="2"/>
    </row>
    <row r="15" spans="1:20" ht="15.75">
      <c r="A15" s="1">
        <v>14</v>
      </c>
      <c r="B15" s="44" t="s">
        <v>123</v>
      </c>
      <c r="C15" s="39"/>
      <c r="D15" s="39" t="s">
        <v>102</v>
      </c>
      <c r="E15" s="39" t="s">
        <v>55</v>
      </c>
      <c r="F15" s="39" t="s">
        <v>217</v>
      </c>
      <c r="G15" s="43" t="s">
        <v>21</v>
      </c>
      <c r="H15" s="39" t="s">
        <v>71</v>
      </c>
      <c r="I15" s="39"/>
      <c r="J15" s="46" t="s">
        <v>40</v>
      </c>
      <c r="K15" s="28"/>
      <c r="L15" s="2"/>
    </row>
    <row r="16" spans="1:20" ht="15.75">
      <c r="A16" s="1">
        <v>15</v>
      </c>
      <c r="B16" s="47" t="s">
        <v>124</v>
      </c>
      <c r="C16" s="39"/>
      <c r="D16" s="39" t="s">
        <v>103</v>
      </c>
      <c r="E16" s="39" t="s">
        <v>56</v>
      </c>
      <c r="F16" s="39" t="s">
        <v>218</v>
      </c>
      <c r="G16" s="43" t="s">
        <v>22</v>
      </c>
      <c r="H16" s="39" t="s">
        <v>72</v>
      </c>
      <c r="I16" s="39"/>
      <c r="J16" s="48" t="s">
        <v>40</v>
      </c>
      <c r="K16" s="28"/>
      <c r="L16" s="2"/>
    </row>
    <row r="17" spans="1:12">
      <c r="A17" s="1">
        <v>16</v>
      </c>
      <c r="B17" s="47" t="s">
        <v>125</v>
      </c>
      <c r="C17" s="39"/>
      <c r="D17" s="39" t="s">
        <v>104</v>
      </c>
      <c r="E17" s="39" t="s">
        <v>57</v>
      </c>
      <c r="F17" s="39" t="s">
        <v>219</v>
      </c>
      <c r="G17" s="43" t="s">
        <v>23</v>
      </c>
      <c r="H17" s="39" t="s">
        <v>73</v>
      </c>
      <c r="I17" s="39"/>
      <c r="J17" s="48" t="s">
        <v>40</v>
      </c>
      <c r="K17" s="23"/>
      <c r="L17" s="2"/>
    </row>
    <row r="18" spans="1:12">
      <c r="A18" s="1">
        <v>17</v>
      </c>
      <c r="B18" s="47" t="s">
        <v>126</v>
      </c>
      <c r="C18" s="39"/>
      <c r="D18" s="39" t="s">
        <v>105</v>
      </c>
      <c r="E18" s="39"/>
      <c r="F18" s="39" t="s">
        <v>40</v>
      </c>
      <c r="G18" s="43" t="s">
        <v>40</v>
      </c>
      <c r="H18" s="39" t="s">
        <v>74</v>
      </c>
      <c r="I18" s="39"/>
      <c r="J18" s="48" t="s">
        <v>40</v>
      </c>
      <c r="K18" s="23"/>
    </row>
    <row r="19" spans="1:12">
      <c r="A19" s="1">
        <v>18</v>
      </c>
      <c r="B19" s="47" t="s">
        <v>127</v>
      </c>
      <c r="C19" s="39"/>
      <c r="D19" s="39" t="s">
        <v>40</v>
      </c>
      <c r="E19" s="39"/>
      <c r="F19" s="39" t="s">
        <v>40</v>
      </c>
      <c r="G19" s="43" t="s">
        <v>40</v>
      </c>
      <c r="H19" s="39" t="s">
        <v>75</v>
      </c>
      <c r="I19" s="39"/>
      <c r="J19" s="48" t="s">
        <v>40</v>
      </c>
      <c r="K19" s="24"/>
    </row>
    <row r="20" spans="1:12">
      <c r="A20" s="1">
        <v>19</v>
      </c>
      <c r="B20" s="47" t="s">
        <v>0</v>
      </c>
      <c r="C20" s="39"/>
      <c r="D20" s="39" t="s">
        <v>40</v>
      </c>
      <c r="E20" s="39"/>
      <c r="F20" s="39" t="s">
        <v>40</v>
      </c>
      <c r="G20" s="43" t="s">
        <v>40</v>
      </c>
      <c r="H20" s="39" t="s">
        <v>76</v>
      </c>
      <c r="I20" s="39"/>
      <c r="J20" s="48" t="s">
        <v>40</v>
      </c>
      <c r="K20" s="24"/>
    </row>
    <row r="21" spans="1:12">
      <c r="A21" s="1">
        <v>20</v>
      </c>
      <c r="B21" s="47" t="s">
        <v>128</v>
      </c>
      <c r="C21" s="39"/>
      <c r="D21" s="39" t="s">
        <v>40</v>
      </c>
      <c r="E21" s="39"/>
      <c r="F21" s="39" t="s">
        <v>40</v>
      </c>
      <c r="G21" s="43" t="s">
        <v>40</v>
      </c>
      <c r="H21" s="39" t="s">
        <v>77</v>
      </c>
      <c r="I21" s="39"/>
      <c r="J21" s="48" t="s">
        <v>40</v>
      </c>
      <c r="K21" s="25"/>
    </row>
    <row r="22" spans="1:12">
      <c r="A22" s="1">
        <v>21</v>
      </c>
      <c r="B22" s="47" t="s">
        <v>129</v>
      </c>
      <c r="C22" s="39"/>
      <c r="D22" s="39"/>
      <c r="E22" s="39"/>
      <c r="F22" s="39"/>
      <c r="G22" s="39"/>
      <c r="H22" s="39" t="s">
        <v>78</v>
      </c>
      <c r="I22" s="39"/>
      <c r="J22" s="48" t="s">
        <v>40</v>
      </c>
      <c r="K22" s="25"/>
    </row>
    <row r="23" spans="1:12">
      <c r="A23" s="1">
        <v>22</v>
      </c>
      <c r="B23" s="47" t="s">
        <v>130</v>
      </c>
      <c r="C23" s="39"/>
      <c r="D23" s="39"/>
      <c r="E23" s="39"/>
      <c r="F23" s="39"/>
      <c r="G23" s="39"/>
      <c r="H23" s="39" t="s">
        <v>79</v>
      </c>
      <c r="I23" s="39"/>
      <c r="J23" s="48"/>
      <c r="K23" s="25"/>
    </row>
    <row r="24" spans="1:12">
      <c r="A24" s="1">
        <v>23</v>
      </c>
      <c r="B24" s="47" t="s">
        <v>131</v>
      </c>
      <c r="C24" s="39"/>
      <c r="D24" s="39"/>
      <c r="E24" s="39"/>
      <c r="F24" s="39"/>
      <c r="G24" s="39"/>
      <c r="H24" s="39"/>
      <c r="I24" s="39"/>
      <c r="J24" s="48"/>
      <c r="K24" s="25"/>
    </row>
    <row r="25" spans="1:12">
      <c r="A25" s="1">
        <v>24</v>
      </c>
      <c r="B25" s="47" t="s">
        <v>111</v>
      </c>
      <c r="C25" s="39"/>
      <c r="D25" s="39"/>
      <c r="E25" s="39"/>
      <c r="F25" s="39"/>
      <c r="G25" s="39"/>
      <c r="H25" s="39"/>
      <c r="I25" s="39"/>
      <c r="J25" s="48"/>
      <c r="K25" s="25"/>
    </row>
    <row r="26" spans="1:12">
      <c r="A26" s="1">
        <v>25</v>
      </c>
      <c r="B26" s="47" t="s">
        <v>132</v>
      </c>
      <c r="C26" s="39"/>
      <c r="D26" s="39"/>
      <c r="E26" s="39"/>
      <c r="F26" s="39"/>
      <c r="G26" s="39"/>
      <c r="H26" s="39"/>
      <c r="I26" s="39"/>
      <c r="J26" s="39"/>
      <c r="K26" s="25"/>
    </row>
    <row r="27" spans="1:12">
      <c r="A27" s="1">
        <v>26</v>
      </c>
      <c r="B27" s="47" t="s">
        <v>133</v>
      </c>
      <c r="C27" s="39"/>
      <c r="D27" s="39"/>
      <c r="E27" s="39"/>
      <c r="F27" s="39"/>
      <c r="G27" s="39"/>
      <c r="H27" s="39"/>
      <c r="I27" s="39"/>
      <c r="J27" s="48"/>
      <c r="K27" s="25"/>
    </row>
    <row r="28" spans="1:12">
      <c r="A28" s="1">
        <v>27</v>
      </c>
      <c r="B28" s="47" t="s">
        <v>134</v>
      </c>
      <c r="C28" s="39"/>
      <c r="D28" s="39"/>
      <c r="E28" s="39"/>
      <c r="F28" s="39"/>
      <c r="G28" s="39"/>
      <c r="H28" s="39"/>
      <c r="I28" s="39"/>
      <c r="J28" s="39"/>
      <c r="K28" s="25"/>
    </row>
    <row r="29" spans="1:12">
      <c r="A29" s="1">
        <v>28</v>
      </c>
      <c r="B29" s="44" t="s">
        <v>135</v>
      </c>
      <c r="C29" s="39"/>
      <c r="D29" s="39"/>
      <c r="E29" s="39"/>
      <c r="F29" s="39"/>
      <c r="G29" s="39"/>
      <c r="H29" s="39"/>
      <c r="I29" s="39"/>
      <c r="J29" s="49"/>
      <c r="K29" s="25"/>
    </row>
    <row r="30" spans="1:12">
      <c r="A30" s="1">
        <v>29</v>
      </c>
      <c r="B30" s="44" t="s">
        <v>136</v>
      </c>
      <c r="C30" s="39"/>
      <c r="D30" s="39"/>
      <c r="E30" s="39"/>
      <c r="F30" s="39"/>
      <c r="G30" s="39"/>
      <c r="H30" s="39"/>
      <c r="I30" s="39"/>
      <c r="J30" s="39"/>
      <c r="K30" s="25"/>
    </row>
    <row r="31" spans="1:12">
      <c r="A31" s="1">
        <v>30</v>
      </c>
      <c r="B31" s="44" t="s">
        <v>137</v>
      </c>
      <c r="C31" s="39"/>
      <c r="D31" s="39"/>
      <c r="E31" s="39"/>
      <c r="F31" s="39"/>
      <c r="G31" s="39"/>
      <c r="H31" s="39"/>
      <c r="I31" s="39"/>
      <c r="J31" s="39"/>
      <c r="K31" s="25"/>
    </row>
    <row r="32" spans="1:12">
      <c r="A32" s="1">
        <v>31</v>
      </c>
      <c r="B32" s="44" t="s">
        <v>138</v>
      </c>
      <c r="C32" s="39"/>
      <c r="D32" s="39"/>
      <c r="E32" s="39"/>
      <c r="F32" s="39"/>
      <c r="G32" s="39"/>
      <c r="H32" s="39"/>
      <c r="I32" s="39"/>
      <c r="J32" s="39"/>
      <c r="K32" s="25"/>
    </row>
    <row r="33" spans="1:11">
      <c r="A33" s="1">
        <v>32</v>
      </c>
      <c r="B33" s="44" t="s">
        <v>139</v>
      </c>
      <c r="C33" s="39"/>
      <c r="D33" s="39"/>
      <c r="E33" s="39"/>
      <c r="F33" s="39"/>
      <c r="G33" s="39"/>
      <c r="H33" s="39"/>
      <c r="I33" s="39"/>
      <c r="J33" s="39"/>
      <c r="K33" s="25"/>
    </row>
    <row r="34" spans="1:11">
      <c r="A34" s="1">
        <v>33</v>
      </c>
      <c r="B34" s="44" t="s">
        <v>140</v>
      </c>
      <c r="C34" s="39"/>
      <c r="D34" s="39"/>
      <c r="E34" s="39"/>
      <c r="F34" s="39"/>
      <c r="G34" s="39"/>
      <c r="H34" s="39"/>
      <c r="I34" s="39"/>
      <c r="J34" s="39"/>
      <c r="K34" s="24"/>
    </row>
    <row r="35" spans="1:11">
      <c r="A35" s="1">
        <v>34</v>
      </c>
      <c r="B35" s="44" t="s">
        <v>141</v>
      </c>
      <c r="C35" s="39"/>
      <c r="D35" s="39"/>
      <c r="E35" s="39"/>
      <c r="F35" s="39"/>
      <c r="G35" s="39"/>
      <c r="H35" s="39"/>
      <c r="I35" s="39"/>
      <c r="J35" s="39"/>
      <c r="K35" s="24"/>
    </row>
    <row r="36" spans="1:11">
      <c r="A36" s="1">
        <v>35</v>
      </c>
      <c r="B36" s="44" t="s">
        <v>142</v>
      </c>
      <c r="C36" s="39"/>
      <c r="D36" s="39"/>
      <c r="E36" s="39"/>
      <c r="F36" s="39"/>
      <c r="G36" s="39"/>
      <c r="H36" s="39"/>
      <c r="I36" s="39"/>
      <c r="J36" s="39"/>
      <c r="K36" s="24"/>
    </row>
    <row r="37" spans="1:11" ht="24">
      <c r="A37" s="1">
        <v>36</v>
      </c>
      <c r="B37" s="44" t="s">
        <v>143</v>
      </c>
      <c r="C37" s="39"/>
      <c r="D37" s="39"/>
      <c r="E37" s="39"/>
      <c r="F37" s="39"/>
      <c r="G37" s="39"/>
      <c r="H37" s="39"/>
      <c r="I37" s="39"/>
      <c r="J37" s="39"/>
      <c r="K37" s="24"/>
    </row>
    <row r="38" spans="1:11">
      <c r="A38" s="1">
        <v>37</v>
      </c>
      <c r="B38" s="44" t="s">
        <v>144</v>
      </c>
      <c r="C38" s="39"/>
      <c r="D38" s="39"/>
      <c r="E38" s="39"/>
      <c r="F38" s="39"/>
      <c r="G38" s="39"/>
      <c r="H38" s="39"/>
      <c r="I38" s="39"/>
      <c r="J38" s="39"/>
      <c r="K38" s="24"/>
    </row>
    <row r="39" spans="1:11">
      <c r="A39" s="1">
        <v>38</v>
      </c>
      <c r="B39" s="44" t="s">
        <v>145</v>
      </c>
      <c r="C39" s="39"/>
      <c r="D39" s="39"/>
      <c r="E39" s="39"/>
      <c r="F39" s="39"/>
      <c r="G39" s="39"/>
      <c r="H39" s="39"/>
      <c r="I39" s="39"/>
      <c r="J39" s="39"/>
      <c r="K39" s="24"/>
    </row>
    <row r="40" spans="1:11">
      <c r="A40" s="1">
        <v>39</v>
      </c>
      <c r="B40" s="44" t="s">
        <v>146</v>
      </c>
      <c r="C40" s="39"/>
      <c r="D40" s="39"/>
      <c r="E40" s="39"/>
      <c r="F40" s="39"/>
      <c r="G40" s="39"/>
      <c r="H40" s="39"/>
      <c r="I40" s="39"/>
      <c r="J40" s="39"/>
      <c r="K40" s="24"/>
    </row>
    <row r="41" spans="1:11">
      <c r="A41" s="1">
        <v>40</v>
      </c>
      <c r="B41" s="50" t="s">
        <v>147</v>
      </c>
      <c r="C41" s="39"/>
      <c r="D41" s="39"/>
      <c r="E41" s="39"/>
      <c r="F41" s="39"/>
      <c r="G41" s="39"/>
      <c r="H41" s="39"/>
      <c r="I41" s="39"/>
      <c r="J41" s="39"/>
      <c r="K41" s="24"/>
    </row>
    <row r="42" spans="1:11">
      <c r="A42" s="1">
        <v>41</v>
      </c>
      <c r="B42" s="50" t="s">
        <v>148</v>
      </c>
      <c r="C42" s="39"/>
      <c r="D42" s="39"/>
      <c r="E42" s="39"/>
      <c r="F42" s="39"/>
      <c r="G42" s="39"/>
      <c r="H42" s="39"/>
      <c r="I42" s="39"/>
      <c r="J42" s="39"/>
      <c r="K42" s="24"/>
    </row>
    <row r="43" spans="1:11">
      <c r="A43" s="1">
        <v>42</v>
      </c>
      <c r="B43" s="50" t="s">
        <v>149</v>
      </c>
      <c r="C43" s="39"/>
      <c r="D43" s="39"/>
      <c r="E43" s="39"/>
      <c r="F43" s="39"/>
      <c r="G43" s="39"/>
      <c r="H43" s="39"/>
      <c r="I43" s="39"/>
      <c r="J43" s="39"/>
      <c r="K43" s="24"/>
    </row>
    <row r="44" spans="1:11">
      <c r="A44" s="1">
        <v>43</v>
      </c>
      <c r="B44" s="50" t="s">
        <v>150</v>
      </c>
      <c r="C44" s="39"/>
      <c r="D44" s="39"/>
      <c r="E44" s="39"/>
      <c r="F44" s="39"/>
      <c r="G44" s="39"/>
      <c r="H44" s="39"/>
      <c r="I44" s="39"/>
      <c r="J44" s="39"/>
      <c r="K44" s="24"/>
    </row>
    <row r="45" spans="1:11">
      <c r="A45" s="1">
        <v>44</v>
      </c>
      <c r="B45" s="50" t="s">
        <v>151</v>
      </c>
      <c r="C45" s="39"/>
      <c r="D45" s="39"/>
      <c r="E45" s="39"/>
      <c r="F45" s="39"/>
      <c r="G45" s="39"/>
      <c r="H45" s="39"/>
      <c r="I45" s="39"/>
      <c r="J45" s="39"/>
      <c r="K45" s="24"/>
    </row>
    <row r="46" spans="1:11">
      <c r="A46" s="1">
        <v>45</v>
      </c>
      <c r="B46" s="50" t="s">
        <v>152</v>
      </c>
      <c r="C46" s="39"/>
      <c r="D46" s="39"/>
      <c r="E46" s="39"/>
      <c r="F46" s="39"/>
      <c r="G46" s="39"/>
      <c r="H46" s="39"/>
      <c r="I46" s="39"/>
      <c r="J46" s="39"/>
      <c r="K46" s="26"/>
    </row>
    <row r="47" spans="1:11">
      <c r="A47" s="1">
        <v>46</v>
      </c>
      <c r="B47" s="50" t="s">
        <v>153</v>
      </c>
      <c r="C47" s="39"/>
      <c r="D47" s="39"/>
      <c r="E47" s="39"/>
      <c r="F47" s="39"/>
      <c r="G47" s="39"/>
      <c r="H47" s="39"/>
      <c r="I47" s="39"/>
      <c r="J47" s="39"/>
      <c r="K47" s="26"/>
    </row>
    <row r="48" spans="1:11">
      <c r="A48" s="1">
        <v>47</v>
      </c>
      <c r="B48" s="51" t="s">
        <v>154</v>
      </c>
      <c r="C48" s="39"/>
      <c r="D48" s="39"/>
      <c r="E48" s="39"/>
      <c r="F48" s="39"/>
      <c r="G48" s="39"/>
      <c r="H48" s="39"/>
      <c r="I48" s="39"/>
      <c r="J48" s="39"/>
      <c r="K48" s="26"/>
    </row>
    <row r="49" spans="1:11">
      <c r="A49" s="1">
        <v>48</v>
      </c>
      <c r="B49" s="51" t="s">
        <v>155</v>
      </c>
      <c r="C49" s="39"/>
      <c r="D49" s="39"/>
      <c r="E49" s="39"/>
      <c r="F49" s="39"/>
      <c r="G49" s="39"/>
      <c r="H49" s="39"/>
      <c r="I49" s="39"/>
      <c r="J49" s="39"/>
      <c r="K49" s="26"/>
    </row>
    <row r="50" spans="1:11">
      <c r="A50" s="1">
        <v>49</v>
      </c>
      <c r="B50" s="51" t="s">
        <v>156</v>
      </c>
      <c r="C50" s="39"/>
      <c r="D50" s="39"/>
      <c r="E50" s="39"/>
      <c r="F50" s="39"/>
      <c r="G50" s="39"/>
      <c r="H50" s="39"/>
      <c r="I50" s="39"/>
      <c r="J50" s="39"/>
      <c r="K50" s="26"/>
    </row>
    <row r="51" spans="1:11">
      <c r="A51" s="1">
        <v>50</v>
      </c>
      <c r="B51" s="51" t="s">
        <v>112</v>
      </c>
      <c r="C51" s="39"/>
      <c r="D51" s="39"/>
      <c r="E51" s="39"/>
      <c r="F51" s="39"/>
      <c r="G51" s="39"/>
      <c r="H51" s="39"/>
      <c r="I51" s="39"/>
      <c r="J51" s="39"/>
      <c r="K51" s="26"/>
    </row>
    <row r="52" spans="1:11">
      <c r="A52" s="1">
        <v>51</v>
      </c>
      <c r="B52" s="52" t="s">
        <v>157</v>
      </c>
      <c r="C52" s="39"/>
      <c r="D52" s="39"/>
      <c r="E52" s="39"/>
      <c r="F52" s="39"/>
      <c r="G52" s="39"/>
      <c r="H52" s="39"/>
      <c r="I52" s="39"/>
      <c r="J52" s="39"/>
      <c r="K52" s="26"/>
    </row>
    <row r="53" spans="1:11">
      <c r="A53" s="1">
        <v>52</v>
      </c>
      <c r="B53" s="51" t="s">
        <v>158</v>
      </c>
      <c r="C53" s="39"/>
      <c r="D53" s="39"/>
      <c r="E53" s="39"/>
      <c r="F53" s="39"/>
      <c r="G53" s="39"/>
      <c r="H53" s="39"/>
      <c r="I53" s="39"/>
      <c r="J53" s="39"/>
      <c r="K53" s="27"/>
    </row>
    <row r="54" spans="1:11">
      <c r="A54" s="1">
        <v>53</v>
      </c>
      <c r="B54" s="51" t="s">
        <v>159</v>
      </c>
      <c r="C54" s="39"/>
      <c r="D54" s="39"/>
      <c r="E54" s="39"/>
      <c r="F54" s="39"/>
      <c r="G54" s="39"/>
      <c r="H54" s="39"/>
      <c r="I54" s="39"/>
      <c r="J54" s="39"/>
      <c r="K54" s="27"/>
    </row>
    <row r="55" spans="1:11">
      <c r="A55" s="1">
        <v>54</v>
      </c>
      <c r="B55" s="51" t="s">
        <v>160</v>
      </c>
      <c r="C55" s="39"/>
      <c r="D55" s="39"/>
      <c r="E55" s="39"/>
      <c r="F55" s="39"/>
      <c r="G55" s="39"/>
      <c r="H55" s="39"/>
      <c r="I55" s="39"/>
      <c r="J55" s="39"/>
      <c r="K55" s="27"/>
    </row>
    <row r="56" spans="1:11">
      <c r="A56" s="1">
        <v>55</v>
      </c>
      <c r="B56" s="39" t="s">
        <v>161</v>
      </c>
      <c r="C56" s="39"/>
      <c r="D56" s="39"/>
      <c r="E56" s="39"/>
      <c r="F56" s="39"/>
      <c r="G56" s="39"/>
      <c r="H56" s="39"/>
      <c r="I56" s="39"/>
      <c r="J56" s="39"/>
      <c r="K56" s="26"/>
    </row>
    <row r="57" spans="1:11">
      <c r="A57" s="1">
        <v>56</v>
      </c>
      <c r="B57" s="39" t="s">
        <v>162</v>
      </c>
      <c r="C57" s="39"/>
      <c r="D57" s="39"/>
      <c r="E57" s="39"/>
      <c r="F57" s="39"/>
      <c r="G57" s="39"/>
      <c r="H57" s="39"/>
      <c r="I57" s="39"/>
      <c r="J57" s="39"/>
      <c r="K57" s="26"/>
    </row>
    <row r="58" spans="1:11">
      <c r="A58" s="1">
        <v>57</v>
      </c>
      <c r="B58" s="39" t="s">
        <v>163</v>
      </c>
      <c r="C58" s="39"/>
      <c r="D58" s="39"/>
      <c r="E58" s="39"/>
      <c r="F58" s="39"/>
      <c r="G58" s="39"/>
      <c r="H58" s="39"/>
      <c r="I58" s="39"/>
      <c r="J58" s="39"/>
      <c r="K58" s="26"/>
    </row>
    <row r="59" spans="1:11">
      <c r="A59" s="1">
        <v>58</v>
      </c>
      <c r="B59" s="39" t="s">
        <v>164</v>
      </c>
      <c r="C59" s="39"/>
      <c r="D59" s="39"/>
      <c r="E59" s="39"/>
      <c r="F59" s="39"/>
      <c r="G59" s="39"/>
      <c r="H59" s="39"/>
      <c r="I59" s="39"/>
      <c r="J59" s="39"/>
      <c r="K59" s="26"/>
    </row>
    <row r="60" spans="1:11">
      <c r="A60" s="1">
        <v>59</v>
      </c>
      <c r="B60" s="39" t="s">
        <v>165</v>
      </c>
      <c r="C60" s="39"/>
      <c r="D60" s="39"/>
      <c r="E60" s="39"/>
      <c r="F60" s="39"/>
      <c r="G60" s="39"/>
      <c r="H60" s="39"/>
      <c r="I60" s="39"/>
      <c r="J60" s="39"/>
      <c r="K60" s="26"/>
    </row>
    <row r="61" spans="1:11">
      <c r="A61" s="1">
        <v>60</v>
      </c>
      <c r="B61" s="39" t="s">
        <v>166</v>
      </c>
      <c r="C61" s="39"/>
      <c r="D61" s="39"/>
      <c r="E61" s="39"/>
      <c r="F61" s="39"/>
      <c r="G61" s="39"/>
      <c r="H61" s="39"/>
      <c r="I61" s="39"/>
      <c r="J61" s="39"/>
      <c r="K61" s="26"/>
    </row>
    <row r="62" spans="1:11">
      <c r="A62" s="1">
        <v>61</v>
      </c>
      <c r="B62" s="39" t="s">
        <v>167</v>
      </c>
      <c r="C62" s="39"/>
      <c r="D62" s="39"/>
      <c r="E62" s="39"/>
      <c r="F62" s="39"/>
      <c r="G62" s="39"/>
      <c r="H62" s="39"/>
      <c r="I62" s="39"/>
      <c r="J62" s="39"/>
      <c r="K62" s="26"/>
    </row>
    <row r="63" spans="1:11">
      <c r="A63" s="1">
        <v>62</v>
      </c>
      <c r="B63" s="39" t="s">
        <v>168</v>
      </c>
      <c r="C63" s="39"/>
      <c r="D63" s="39"/>
      <c r="E63" s="39"/>
      <c r="F63" s="39"/>
      <c r="G63" s="39"/>
      <c r="H63" s="39"/>
      <c r="I63" s="39"/>
      <c r="J63" s="39"/>
      <c r="K63" s="26"/>
    </row>
    <row r="64" spans="1:11">
      <c r="A64" s="1">
        <v>63</v>
      </c>
      <c r="B64" s="39" t="s">
        <v>169</v>
      </c>
      <c r="C64" s="39"/>
      <c r="D64" s="39"/>
      <c r="E64" s="39"/>
      <c r="F64" s="39"/>
      <c r="G64" s="39"/>
      <c r="H64" s="39"/>
      <c r="I64" s="39"/>
      <c r="J64" s="39"/>
      <c r="K64" s="26"/>
    </row>
    <row r="65" spans="1:11">
      <c r="A65" s="1">
        <v>64</v>
      </c>
      <c r="B65" s="39" t="s">
        <v>170</v>
      </c>
      <c r="C65" s="39"/>
      <c r="D65" s="39"/>
      <c r="E65" s="39"/>
      <c r="F65" s="39"/>
      <c r="G65" s="39"/>
      <c r="H65" s="39"/>
      <c r="I65" s="39"/>
      <c r="J65" s="39"/>
      <c r="K65" s="26"/>
    </row>
    <row r="66" spans="1:11">
      <c r="A66" s="1">
        <v>65</v>
      </c>
      <c r="B66" s="39" t="s">
        <v>171</v>
      </c>
      <c r="C66" s="39"/>
      <c r="D66" s="39"/>
      <c r="E66" s="39"/>
      <c r="F66" s="39"/>
      <c r="G66" s="39"/>
      <c r="H66" s="39"/>
      <c r="I66" s="39"/>
      <c r="J66" s="39"/>
      <c r="K66" s="26"/>
    </row>
    <row r="67" spans="1:11">
      <c r="A67" s="1">
        <v>66</v>
      </c>
      <c r="B67" s="39" t="s">
        <v>172</v>
      </c>
      <c r="C67" s="39"/>
      <c r="D67" s="39"/>
      <c r="E67" s="39"/>
      <c r="F67" s="39"/>
      <c r="G67" s="39"/>
      <c r="H67" s="39"/>
      <c r="I67" s="39"/>
      <c r="J67" s="39"/>
      <c r="K67" s="26"/>
    </row>
    <row r="68" spans="1:11">
      <c r="A68" s="1">
        <v>67</v>
      </c>
      <c r="B68" s="39" t="s">
        <v>173</v>
      </c>
      <c r="C68" s="39"/>
      <c r="D68" s="39"/>
      <c r="E68" s="39"/>
      <c r="F68" s="39"/>
      <c r="G68" s="39"/>
      <c r="H68" s="39"/>
      <c r="I68" s="39"/>
      <c r="J68" s="39"/>
      <c r="K68" s="26"/>
    </row>
    <row r="69" spans="1:11">
      <c r="A69" s="1">
        <v>68</v>
      </c>
      <c r="B69" s="39" t="s">
        <v>174</v>
      </c>
      <c r="C69" s="39"/>
      <c r="D69" s="39"/>
      <c r="E69" s="39"/>
      <c r="F69" s="39"/>
      <c r="G69" s="39"/>
      <c r="H69" s="39"/>
      <c r="I69" s="39"/>
      <c r="J69" s="39"/>
      <c r="K69" s="27"/>
    </row>
    <row r="70" spans="1:11">
      <c r="A70" s="1">
        <v>69</v>
      </c>
      <c r="B70" s="39" t="s">
        <v>175</v>
      </c>
      <c r="C70" s="39"/>
      <c r="D70" s="39"/>
      <c r="E70" s="39"/>
      <c r="F70" s="39"/>
      <c r="G70" s="39"/>
      <c r="H70" s="39"/>
      <c r="I70" s="39"/>
      <c r="J70" s="39"/>
      <c r="K70" s="27"/>
    </row>
    <row r="71" spans="1:11">
      <c r="A71" s="1">
        <v>70</v>
      </c>
      <c r="B71" s="39" t="s">
        <v>176</v>
      </c>
      <c r="C71" s="39"/>
      <c r="D71" s="39"/>
      <c r="E71" s="39"/>
      <c r="F71" s="39"/>
      <c r="G71" s="39"/>
      <c r="H71" s="39"/>
      <c r="I71" s="39"/>
      <c r="J71" s="39"/>
      <c r="K71" s="27"/>
    </row>
    <row r="72" spans="1:11">
      <c r="A72" s="1">
        <v>71</v>
      </c>
      <c r="B72" s="39" t="s">
        <v>177</v>
      </c>
      <c r="C72" s="39"/>
      <c r="D72" s="39"/>
      <c r="E72" s="39"/>
      <c r="F72" s="39"/>
      <c r="G72" s="39"/>
      <c r="H72" s="39"/>
      <c r="I72" s="39"/>
      <c r="J72" s="39"/>
      <c r="K72" s="27"/>
    </row>
    <row r="73" spans="1:11">
      <c r="A73" s="1">
        <v>72</v>
      </c>
      <c r="B73" s="39" t="s">
        <v>178</v>
      </c>
      <c r="C73" s="39"/>
      <c r="D73" s="39"/>
      <c r="E73" s="39"/>
      <c r="F73" s="39"/>
      <c r="G73" s="39"/>
      <c r="H73" s="39"/>
      <c r="I73" s="39"/>
      <c r="J73" s="39"/>
      <c r="K73" s="27"/>
    </row>
    <row r="74" spans="1:11">
      <c r="A74" s="1">
        <v>73</v>
      </c>
      <c r="B74" s="39" t="s">
        <v>179</v>
      </c>
      <c r="C74" s="39"/>
      <c r="D74" s="39"/>
      <c r="E74" s="39"/>
      <c r="F74" s="39"/>
      <c r="G74" s="39"/>
      <c r="H74" s="39"/>
      <c r="I74" s="39"/>
      <c r="J74" s="39"/>
      <c r="K74" s="26"/>
    </row>
    <row r="75" spans="1:11">
      <c r="A75" s="1">
        <v>74</v>
      </c>
      <c r="B75" s="39" t="s">
        <v>180</v>
      </c>
      <c r="C75" s="39"/>
      <c r="D75" s="39"/>
      <c r="E75" s="39"/>
      <c r="F75" s="39"/>
      <c r="G75" s="39"/>
      <c r="H75" s="39"/>
      <c r="I75" s="39"/>
      <c r="J75" s="39"/>
      <c r="K75" s="26"/>
    </row>
    <row r="76" spans="1:11">
      <c r="A76" s="1">
        <v>75</v>
      </c>
      <c r="B76" s="39" t="s">
        <v>181</v>
      </c>
      <c r="C76" s="39"/>
      <c r="D76" s="39"/>
      <c r="E76" s="39"/>
      <c r="F76" s="39"/>
      <c r="G76" s="39"/>
      <c r="H76" s="39"/>
      <c r="I76" s="39"/>
      <c r="J76" s="39"/>
      <c r="K76" s="26"/>
    </row>
    <row r="77" spans="1:11">
      <c r="A77" s="1">
        <v>76</v>
      </c>
      <c r="B77" s="39" t="s">
        <v>182</v>
      </c>
      <c r="C77" s="39"/>
      <c r="D77" s="39"/>
      <c r="E77" s="39"/>
      <c r="F77" s="39"/>
      <c r="G77" s="39"/>
      <c r="H77" s="39"/>
      <c r="I77" s="39"/>
      <c r="J77" s="39"/>
      <c r="K77" s="26"/>
    </row>
    <row r="78" spans="1:11">
      <c r="A78" s="1">
        <v>77</v>
      </c>
      <c r="B78" s="39" t="s">
        <v>183</v>
      </c>
      <c r="C78" s="39"/>
      <c r="D78" s="39"/>
      <c r="E78" s="39"/>
      <c r="F78" s="39"/>
      <c r="G78" s="39"/>
      <c r="H78" s="39"/>
      <c r="I78" s="39"/>
      <c r="J78" s="39"/>
      <c r="K78" s="26"/>
    </row>
    <row r="79" spans="1:11">
      <c r="A79" s="1">
        <v>78</v>
      </c>
      <c r="B79" s="39" t="s">
        <v>184</v>
      </c>
      <c r="C79" s="39"/>
      <c r="D79" s="39"/>
      <c r="E79" s="39"/>
      <c r="F79" s="39"/>
      <c r="G79" s="39"/>
      <c r="H79" s="39"/>
      <c r="I79" s="39"/>
      <c r="J79" s="39"/>
      <c r="K79" s="26"/>
    </row>
    <row r="80" spans="1:11">
      <c r="A80" s="1">
        <v>79</v>
      </c>
      <c r="B80" s="39" t="s">
        <v>185</v>
      </c>
      <c r="C80" s="39"/>
      <c r="D80" s="39"/>
      <c r="E80" s="39"/>
      <c r="F80" s="39"/>
      <c r="G80" s="39"/>
      <c r="H80" s="39"/>
      <c r="I80" s="39"/>
      <c r="J80" s="39"/>
      <c r="K80" s="26"/>
    </row>
    <row r="81" spans="1:11">
      <c r="A81" s="1">
        <v>80</v>
      </c>
      <c r="B81" s="39" t="s">
        <v>186</v>
      </c>
      <c r="C81" s="39"/>
      <c r="D81" s="39"/>
      <c r="E81" s="39"/>
      <c r="F81" s="39"/>
      <c r="G81" s="39"/>
      <c r="H81" s="39"/>
      <c r="I81" s="39"/>
      <c r="J81" s="39"/>
      <c r="K81" s="26"/>
    </row>
    <row r="82" spans="1:11">
      <c r="A82" s="1">
        <v>81</v>
      </c>
      <c r="B82" s="39" t="s">
        <v>187</v>
      </c>
      <c r="C82" s="39"/>
      <c r="D82" s="39"/>
      <c r="E82" s="39"/>
      <c r="F82" s="39"/>
      <c r="G82" s="39"/>
      <c r="H82" s="39"/>
      <c r="I82" s="39"/>
      <c r="J82" s="39"/>
      <c r="K82" s="26"/>
    </row>
    <row r="83" spans="1:11">
      <c r="A83" s="1">
        <v>82</v>
      </c>
      <c r="B83" s="39" t="s">
        <v>188</v>
      </c>
      <c r="C83" s="39"/>
      <c r="D83" s="39"/>
      <c r="E83" s="39"/>
      <c r="F83" s="39"/>
      <c r="G83" s="39"/>
      <c r="H83" s="39"/>
      <c r="I83" s="39"/>
      <c r="J83" s="39"/>
      <c r="K83" s="26"/>
    </row>
    <row r="84" spans="1:11">
      <c r="A84" s="1">
        <v>83</v>
      </c>
      <c r="B84" s="39" t="s">
        <v>189</v>
      </c>
      <c r="C84" s="39"/>
      <c r="D84" s="39"/>
      <c r="E84" s="39"/>
      <c r="F84" s="39"/>
      <c r="G84" s="39"/>
      <c r="H84" s="39"/>
      <c r="I84" s="39"/>
      <c r="J84" s="39"/>
      <c r="K84" s="26"/>
    </row>
    <row r="85" spans="1:11">
      <c r="A85" s="1">
        <v>84</v>
      </c>
      <c r="B85" s="39" t="s">
        <v>190</v>
      </c>
      <c r="C85" s="39"/>
      <c r="D85" s="39"/>
      <c r="E85" s="39"/>
      <c r="F85" s="39"/>
      <c r="G85" s="39"/>
      <c r="H85" s="39"/>
      <c r="I85" s="39"/>
      <c r="J85" s="39"/>
      <c r="K85" s="26"/>
    </row>
    <row r="86" spans="1:11">
      <c r="A86" s="1">
        <v>85</v>
      </c>
      <c r="B86" s="39" t="s">
        <v>191</v>
      </c>
      <c r="C86" s="39"/>
      <c r="D86" s="39"/>
      <c r="E86" s="39"/>
      <c r="F86" s="39"/>
      <c r="G86" s="39"/>
      <c r="H86" s="39"/>
      <c r="I86" s="39"/>
      <c r="J86" s="39"/>
      <c r="K86" s="26"/>
    </row>
    <row r="87" spans="1:11">
      <c r="A87" s="1">
        <v>86</v>
      </c>
      <c r="B87" s="39" t="s">
        <v>192</v>
      </c>
      <c r="C87" s="39"/>
      <c r="D87" s="39"/>
      <c r="E87" s="39"/>
      <c r="F87" s="39"/>
      <c r="G87" s="39"/>
      <c r="H87" s="39"/>
      <c r="I87" s="39"/>
      <c r="J87" s="39"/>
      <c r="K87" s="26"/>
    </row>
    <row r="88" spans="1:11">
      <c r="A88" s="1">
        <v>87</v>
      </c>
      <c r="B88" s="39" t="s">
        <v>193</v>
      </c>
      <c r="C88" s="39"/>
      <c r="D88" s="39"/>
      <c r="E88" s="39"/>
      <c r="F88" s="39"/>
      <c r="G88" s="39"/>
      <c r="H88" s="39"/>
      <c r="I88" s="39"/>
      <c r="J88" s="39"/>
      <c r="K88" s="26"/>
    </row>
    <row r="89" spans="1:11">
      <c r="A89" s="1">
        <v>88</v>
      </c>
      <c r="B89" s="39" t="s">
        <v>194</v>
      </c>
      <c r="C89" s="39"/>
      <c r="D89" s="39"/>
      <c r="E89" s="39"/>
      <c r="F89" s="39"/>
      <c r="G89" s="39"/>
      <c r="H89" s="39"/>
      <c r="I89" s="39"/>
      <c r="J89" s="39"/>
      <c r="K89" s="26"/>
    </row>
  </sheetData>
  <mergeCells count="3">
    <mergeCell ref="Q6:Q7"/>
    <mergeCell ref="Q4:Q5"/>
    <mergeCell ref="Q2:Q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0"/>
  <sheetViews>
    <sheetView workbookViewId="0">
      <pane xSplit="1" ySplit="4" topLeftCell="B158" activePane="bottomRight" state="frozen"/>
      <selection pane="topRight" activeCell="B1" sqref="B1"/>
      <selection pane="bottomLeft" activeCell="A5" sqref="A5"/>
      <selection pane="bottomRight" activeCell="B133" sqref="B133"/>
    </sheetView>
  </sheetViews>
  <sheetFormatPr defaultColWidth="14.28515625" defaultRowHeight="12.75"/>
  <cols>
    <col min="1" max="1" width="23.42578125" style="200" customWidth="1"/>
    <col min="2" max="2" width="26.85546875" style="200" customWidth="1"/>
    <col min="3" max="3" width="55.42578125" style="264" customWidth="1"/>
    <col min="4" max="4" width="11" style="200" customWidth="1"/>
    <col min="5" max="5" width="13" style="200" bestFit="1" customWidth="1"/>
    <col min="6" max="6" width="7.42578125" style="200" customWidth="1"/>
    <col min="7" max="16384" width="14.28515625" style="200"/>
  </cols>
  <sheetData>
    <row r="1" spans="1:6" ht="19.5" customHeight="1" thickBot="1">
      <c r="A1" s="557"/>
      <c r="B1" s="557"/>
      <c r="C1" s="557"/>
      <c r="D1" s="557"/>
      <c r="E1" s="557"/>
      <c r="F1" s="557"/>
    </row>
    <row r="2" spans="1:6" ht="14.1" customHeight="1">
      <c r="A2" s="558" t="s">
        <v>305</v>
      </c>
      <c r="B2" s="558" t="s">
        <v>306</v>
      </c>
      <c r="C2" s="558" t="s">
        <v>307</v>
      </c>
      <c r="D2" s="560" t="s">
        <v>308</v>
      </c>
      <c r="E2" s="562" t="s">
        <v>309</v>
      </c>
      <c r="F2" s="563"/>
    </row>
    <row r="3" spans="1:6" ht="13.5" thickBot="1">
      <c r="A3" s="559"/>
      <c r="B3" s="559"/>
      <c r="C3" s="559"/>
      <c r="D3" s="561"/>
      <c r="E3" s="564"/>
      <c r="F3" s="565"/>
    </row>
    <row r="4" spans="1:6" ht="13.5" thickBot="1">
      <c r="A4" s="575" t="s">
        <v>310</v>
      </c>
      <c r="B4" s="576"/>
      <c r="C4" s="576"/>
      <c r="D4" s="576"/>
      <c r="E4" s="201"/>
      <c r="F4" s="202"/>
    </row>
    <row r="5" spans="1:6" ht="13.5" thickBot="1">
      <c r="A5" s="203" t="s">
        <v>311</v>
      </c>
      <c r="B5" s="204" t="s">
        <v>312</v>
      </c>
      <c r="C5" s="205" t="s">
        <v>313</v>
      </c>
      <c r="D5" s="205">
        <v>0.82291666666666663</v>
      </c>
      <c r="E5" s="207" t="s">
        <v>314</v>
      </c>
      <c r="F5" s="208">
        <v>0.23958333333333334</v>
      </c>
    </row>
    <row r="6" spans="1:6" ht="13.5" thickBot="1">
      <c r="A6" s="209" t="s">
        <v>315</v>
      </c>
      <c r="B6" s="204" t="s">
        <v>316</v>
      </c>
      <c r="C6" s="205" t="s">
        <v>317</v>
      </c>
      <c r="D6" s="205">
        <v>0.81597222222222221</v>
      </c>
      <c r="E6" s="207" t="s">
        <v>318</v>
      </c>
      <c r="F6" s="208">
        <v>0.14930555555555555</v>
      </c>
    </row>
    <row r="7" spans="1:6" ht="13.5" thickBot="1">
      <c r="A7" s="203" t="s">
        <v>315</v>
      </c>
      <c r="B7" s="211" t="s">
        <v>319</v>
      </c>
      <c r="C7" s="205" t="s">
        <v>320</v>
      </c>
      <c r="D7" s="205">
        <v>0.79166666666666663</v>
      </c>
      <c r="E7" s="212" t="s">
        <v>318</v>
      </c>
      <c r="F7" s="208">
        <v>0.25</v>
      </c>
    </row>
    <row r="8" spans="1:6" ht="13.5" thickBot="1">
      <c r="A8" s="209" t="s">
        <v>321</v>
      </c>
      <c r="B8" s="204" t="s">
        <v>322</v>
      </c>
      <c r="C8" s="206" t="s">
        <v>323</v>
      </c>
      <c r="D8" s="213">
        <v>0.55208333333333337</v>
      </c>
      <c r="E8" s="207" t="s">
        <v>324</v>
      </c>
      <c r="F8" s="208">
        <v>5.2083333333333336E-2</v>
      </c>
    </row>
    <row r="9" spans="1:6" ht="13.5" thickBot="1">
      <c r="A9" s="209" t="s">
        <v>321</v>
      </c>
      <c r="B9" s="204" t="s">
        <v>325</v>
      </c>
      <c r="C9" s="205" t="s">
        <v>326</v>
      </c>
      <c r="D9" s="205">
        <v>0.81597222222222221</v>
      </c>
      <c r="E9" s="207" t="s">
        <v>324</v>
      </c>
      <c r="F9" s="208">
        <v>0.14930555555555555</v>
      </c>
    </row>
    <row r="10" spans="1:6" ht="13.5" thickBot="1">
      <c r="A10" s="209" t="s">
        <v>321</v>
      </c>
      <c r="B10" s="211" t="s">
        <v>327</v>
      </c>
      <c r="C10" s="214" t="s">
        <v>328</v>
      </c>
      <c r="D10" s="205">
        <v>0.82291666666666663</v>
      </c>
      <c r="E10" s="207" t="s">
        <v>324</v>
      </c>
      <c r="F10" s="208">
        <v>0.23958333333333334</v>
      </c>
    </row>
    <row r="11" spans="1:6" ht="13.5" thickBot="1">
      <c r="A11" s="209" t="s">
        <v>321</v>
      </c>
      <c r="B11" s="204" t="s">
        <v>329</v>
      </c>
      <c r="C11" s="206" t="s">
        <v>330</v>
      </c>
      <c r="D11" s="205">
        <v>0.62847222222222221</v>
      </c>
      <c r="E11" s="207" t="s">
        <v>324</v>
      </c>
      <c r="F11" s="208">
        <v>0.4201388888888889</v>
      </c>
    </row>
    <row r="12" spans="1:6" s="362" customFormat="1" ht="13.5" thickBot="1">
      <c r="A12" s="380" t="s">
        <v>321</v>
      </c>
      <c r="B12" s="381" t="s">
        <v>331</v>
      </c>
      <c r="C12" s="382" t="s">
        <v>332</v>
      </c>
      <c r="D12" s="383">
        <v>0.71875</v>
      </c>
      <c r="E12" s="384" t="s">
        <v>324</v>
      </c>
      <c r="F12" s="385">
        <v>0.51041666666666663</v>
      </c>
    </row>
    <row r="13" spans="1:6" ht="13.5" thickBot="1">
      <c r="A13" s="209" t="s">
        <v>321</v>
      </c>
      <c r="B13" s="211" t="s">
        <v>333</v>
      </c>
      <c r="C13" s="215" t="s">
        <v>334</v>
      </c>
      <c r="D13" s="205">
        <v>0.8125</v>
      </c>
      <c r="E13" s="207" t="s">
        <v>324</v>
      </c>
      <c r="F13" s="208">
        <v>0.60416666666666663</v>
      </c>
    </row>
    <row r="14" spans="1:6" ht="15.95" customHeight="1" thickBot="1">
      <c r="A14" s="566" t="s">
        <v>335</v>
      </c>
      <c r="B14" s="567"/>
      <c r="C14" s="567"/>
      <c r="D14" s="567"/>
      <c r="E14" s="567"/>
      <c r="F14" s="568"/>
    </row>
    <row r="15" spans="1:6" ht="13.5" thickBot="1">
      <c r="A15" s="209" t="s">
        <v>336</v>
      </c>
      <c r="B15" s="216" t="s">
        <v>337</v>
      </c>
      <c r="C15" s="217" t="s">
        <v>338</v>
      </c>
      <c r="D15" s="205">
        <v>0.77083333333333337</v>
      </c>
      <c r="E15" s="207" t="s">
        <v>339</v>
      </c>
      <c r="F15" s="208">
        <v>0.39583333333333331</v>
      </c>
    </row>
    <row r="16" spans="1:6" ht="13.5" thickBot="1">
      <c r="A16" s="218" t="s">
        <v>340</v>
      </c>
      <c r="B16" s="216" t="s">
        <v>341</v>
      </c>
      <c r="C16" s="219" t="s">
        <v>317</v>
      </c>
      <c r="D16" s="210">
        <v>0.81597222222222221</v>
      </c>
      <c r="E16" s="207" t="s">
        <v>342</v>
      </c>
      <c r="F16" s="208">
        <v>0.14930555555555555</v>
      </c>
    </row>
    <row r="17" spans="1:6" ht="13.5" thickBot="1">
      <c r="A17" s="218" t="s">
        <v>343</v>
      </c>
      <c r="B17" s="211" t="s">
        <v>344</v>
      </c>
      <c r="C17" s="216" t="s">
        <v>317</v>
      </c>
      <c r="D17" s="210">
        <v>0.71875</v>
      </c>
      <c r="E17" s="207" t="s">
        <v>345</v>
      </c>
      <c r="F17" s="208">
        <v>5.2083333333333336E-2</v>
      </c>
    </row>
    <row r="18" spans="1:6" ht="13.5" thickBot="1">
      <c r="A18" s="218" t="s">
        <v>343</v>
      </c>
      <c r="B18" s="216" t="s">
        <v>346</v>
      </c>
      <c r="C18" s="219" t="s">
        <v>317</v>
      </c>
      <c r="D18" s="210">
        <v>0.81597222222222221</v>
      </c>
      <c r="E18" s="207" t="s">
        <v>345</v>
      </c>
      <c r="F18" s="208">
        <v>0.14930555555555555</v>
      </c>
    </row>
    <row r="19" spans="1:6" ht="13.5" thickBot="1">
      <c r="A19" s="218" t="s">
        <v>347</v>
      </c>
      <c r="B19" s="204" t="s">
        <v>348</v>
      </c>
      <c r="C19" s="219" t="s">
        <v>349</v>
      </c>
      <c r="D19" s="210">
        <v>0.82291666666666663</v>
      </c>
      <c r="E19" s="207" t="s">
        <v>345</v>
      </c>
      <c r="F19" s="208">
        <v>0.23958333333333334</v>
      </c>
    </row>
    <row r="20" spans="1:6" ht="13.5" thickBot="1">
      <c r="A20" s="218" t="s">
        <v>347</v>
      </c>
      <c r="B20" s="204" t="s">
        <v>350</v>
      </c>
      <c r="C20" s="206" t="s">
        <v>351</v>
      </c>
      <c r="D20" s="210">
        <v>0.78819444444444453</v>
      </c>
      <c r="E20" s="207" t="s">
        <v>345</v>
      </c>
      <c r="F20" s="208">
        <v>0.3298611111111111</v>
      </c>
    </row>
    <row r="21" spans="1:6" ht="13.5" thickBot="1">
      <c r="A21" s="209" t="s">
        <v>347</v>
      </c>
      <c r="B21" s="211" t="s">
        <v>352</v>
      </c>
      <c r="C21" s="206" t="s">
        <v>353</v>
      </c>
      <c r="D21" s="205">
        <v>0.62847222222222221</v>
      </c>
      <c r="E21" s="207" t="s">
        <v>345</v>
      </c>
      <c r="F21" s="208">
        <v>0.4201388888888889</v>
      </c>
    </row>
    <row r="22" spans="1:6" s="362" customFormat="1" ht="13.5" thickBot="1">
      <c r="A22" s="380" t="s">
        <v>347</v>
      </c>
      <c r="B22" s="381" t="s">
        <v>354</v>
      </c>
      <c r="C22" s="382" t="s">
        <v>334</v>
      </c>
      <c r="D22" s="383">
        <v>0.71875</v>
      </c>
      <c r="E22" s="384" t="s">
        <v>345</v>
      </c>
      <c r="F22" s="385">
        <v>0.51041666666666663</v>
      </c>
    </row>
    <row r="23" spans="1:6" ht="13.5" thickBot="1">
      <c r="A23" s="209" t="s">
        <v>347</v>
      </c>
      <c r="B23" s="204" t="s">
        <v>355</v>
      </c>
      <c r="C23" s="206" t="s">
        <v>330</v>
      </c>
      <c r="D23" s="205">
        <v>0.8125</v>
      </c>
      <c r="E23" s="207" t="s">
        <v>345</v>
      </c>
      <c r="F23" s="208">
        <v>0.60416666666666663</v>
      </c>
    </row>
    <row r="24" spans="1:6" ht="15.95" customHeight="1" thickBot="1">
      <c r="A24" s="566" t="s">
        <v>356</v>
      </c>
      <c r="B24" s="567"/>
      <c r="C24" s="567"/>
      <c r="D24" s="567"/>
      <c r="E24" s="567"/>
      <c r="F24" s="568"/>
    </row>
    <row r="25" spans="1:6" ht="13.5" thickBot="1">
      <c r="A25" s="218" t="s">
        <v>357</v>
      </c>
      <c r="B25" s="216" t="s">
        <v>358</v>
      </c>
      <c r="C25" s="219" t="s">
        <v>317</v>
      </c>
      <c r="D25" s="210">
        <v>0.81597222222222221</v>
      </c>
      <c r="E25" s="207" t="s">
        <v>359</v>
      </c>
      <c r="F25" s="208">
        <v>0.14930555555555555</v>
      </c>
    </row>
    <row r="26" spans="1:6" ht="13.5" thickBot="1">
      <c r="A26" s="218" t="s">
        <v>357</v>
      </c>
      <c r="B26" s="204" t="s">
        <v>360</v>
      </c>
      <c r="C26" s="219" t="s">
        <v>349</v>
      </c>
      <c r="D26" s="210">
        <v>0.82291666666666663</v>
      </c>
      <c r="E26" s="207" t="s">
        <v>359</v>
      </c>
      <c r="F26" s="208">
        <v>0.23958333333333334</v>
      </c>
    </row>
    <row r="27" spans="1:6" ht="13.5" thickBot="1">
      <c r="A27" s="218" t="s">
        <v>357</v>
      </c>
      <c r="B27" s="204" t="s">
        <v>361</v>
      </c>
      <c r="C27" s="210" t="s">
        <v>362</v>
      </c>
      <c r="D27" s="210">
        <v>0.79166666666666663</v>
      </c>
      <c r="E27" s="207" t="s">
        <v>359</v>
      </c>
      <c r="F27" s="208">
        <v>0.58333333333333337</v>
      </c>
    </row>
    <row r="28" spans="1:6" ht="13.5" thickBot="1">
      <c r="A28" s="218" t="s">
        <v>364</v>
      </c>
      <c r="B28" s="204" t="s">
        <v>365</v>
      </c>
      <c r="C28" s="219" t="s">
        <v>317</v>
      </c>
      <c r="D28" s="210">
        <v>0.81597222222222221</v>
      </c>
      <c r="E28" s="207" t="s">
        <v>363</v>
      </c>
      <c r="F28" s="208">
        <v>0.14930555555555555</v>
      </c>
    </row>
    <row r="29" spans="1:6" ht="13.5" thickBot="1">
      <c r="A29" s="218" t="s">
        <v>364</v>
      </c>
      <c r="B29" s="216" t="s">
        <v>366</v>
      </c>
      <c r="C29" s="210" t="s">
        <v>320</v>
      </c>
      <c r="D29" s="206">
        <v>0.78125</v>
      </c>
      <c r="E29" s="207" t="s">
        <v>363</v>
      </c>
      <c r="F29" s="208">
        <v>0.23958333333333334</v>
      </c>
    </row>
    <row r="30" spans="1:6" ht="13.5" thickBot="1">
      <c r="A30" s="209" t="s">
        <v>364</v>
      </c>
      <c r="B30" s="204" t="s">
        <v>367</v>
      </c>
      <c r="C30" s="206" t="s">
        <v>330</v>
      </c>
      <c r="D30" s="205">
        <v>0.71875</v>
      </c>
      <c r="E30" s="207" t="s">
        <v>363</v>
      </c>
      <c r="F30" s="208">
        <v>0.51041666666666663</v>
      </c>
    </row>
    <row r="31" spans="1:6" ht="13.5" thickBot="1">
      <c r="A31" s="209" t="s">
        <v>364</v>
      </c>
      <c r="B31" s="216" t="s">
        <v>368</v>
      </c>
      <c r="C31" s="205" t="s">
        <v>332</v>
      </c>
      <c r="D31" s="205">
        <v>0.8125</v>
      </c>
      <c r="E31" s="207" t="s">
        <v>363</v>
      </c>
      <c r="F31" s="208">
        <v>0.60416666666666663</v>
      </c>
    </row>
    <row r="32" spans="1:6" s="362" customFormat="1" ht="13.5" thickBot="1">
      <c r="A32" s="380" t="s">
        <v>364</v>
      </c>
      <c r="B32" s="381" t="s">
        <v>369</v>
      </c>
      <c r="C32" s="382" t="s">
        <v>370</v>
      </c>
      <c r="D32" s="383">
        <v>0.69444444444444453</v>
      </c>
      <c r="E32" s="384" t="s">
        <v>363</v>
      </c>
      <c r="F32" s="385">
        <v>0.69444444444444453</v>
      </c>
    </row>
    <row r="33" spans="1:6" ht="15.95" customHeight="1" thickBot="1">
      <c r="A33" s="577" t="s">
        <v>371</v>
      </c>
      <c r="B33" s="578"/>
      <c r="C33" s="578"/>
      <c r="D33" s="578"/>
      <c r="E33" s="578"/>
      <c r="F33" s="579"/>
    </row>
    <row r="34" spans="1:6" ht="15.95" customHeight="1" thickBot="1">
      <c r="A34" s="566" t="s">
        <v>372</v>
      </c>
      <c r="B34" s="567"/>
      <c r="C34" s="567"/>
      <c r="D34" s="567"/>
      <c r="E34" s="567"/>
      <c r="F34" s="568"/>
    </row>
    <row r="35" spans="1:6" ht="13.5" thickBot="1">
      <c r="A35" s="218" t="s">
        <v>373</v>
      </c>
      <c r="B35" s="220" t="s">
        <v>374</v>
      </c>
      <c r="C35" s="205" t="s">
        <v>326</v>
      </c>
      <c r="D35" s="210">
        <v>0.81597222222222221</v>
      </c>
      <c r="E35" s="207" t="s">
        <v>375</v>
      </c>
      <c r="F35" s="208">
        <v>0.14930555555555555</v>
      </c>
    </row>
    <row r="36" spans="1:6" ht="13.5" thickBot="1">
      <c r="A36" s="218" t="s">
        <v>373</v>
      </c>
      <c r="B36" s="204" t="s">
        <v>376</v>
      </c>
      <c r="C36" s="205" t="s">
        <v>313</v>
      </c>
      <c r="D36" s="205">
        <v>0.82291666666666663</v>
      </c>
      <c r="E36" s="207" t="s">
        <v>375</v>
      </c>
      <c r="F36" s="208">
        <v>0.23958333333333334</v>
      </c>
    </row>
    <row r="37" spans="1:6" ht="13.5" thickBot="1">
      <c r="A37" s="209" t="s">
        <v>373</v>
      </c>
      <c r="B37" s="204" t="s">
        <v>377</v>
      </c>
      <c r="C37" s="206" t="s">
        <v>378</v>
      </c>
      <c r="D37" s="205">
        <v>0.79166666666666663</v>
      </c>
      <c r="E37" s="207" t="s">
        <v>375</v>
      </c>
      <c r="F37" s="208">
        <v>0.58333333333333337</v>
      </c>
    </row>
    <row r="38" spans="1:6" ht="13.5" thickBot="1">
      <c r="A38" s="203" t="s">
        <v>380</v>
      </c>
      <c r="B38" s="211" t="s">
        <v>381</v>
      </c>
      <c r="C38" s="205" t="s">
        <v>317</v>
      </c>
      <c r="D38" s="205">
        <v>0.81597222222222221</v>
      </c>
      <c r="E38" s="207" t="s">
        <v>379</v>
      </c>
      <c r="F38" s="208">
        <v>0.14930555555555555</v>
      </c>
    </row>
    <row r="39" spans="1:6" ht="13.5" thickBot="1">
      <c r="A39" s="203" t="s">
        <v>380</v>
      </c>
      <c r="B39" s="211" t="s">
        <v>382</v>
      </c>
      <c r="C39" s="214" t="s">
        <v>328</v>
      </c>
      <c r="D39" s="205">
        <v>0.82291666666666663</v>
      </c>
      <c r="E39" s="207" t="s">
        <v>379</v>
      </c>
      <c r="F39" s="208">
        <v>0.23958333333333334</v>
      </c>
    </row>
    <row r="40" spans="1:6" ht="13.5" thickBot="1">
      <c r="A40" s="203" t="s">
        <v>380</v>
      </c>
      <c r="B40" s="211" t="s">
        <v>383</v>
      </c>
      <c r="C40" s="206" t="s">
        <v>353</v>
      </c>
      <c r="D40" s="205">
        <v>0.71875</v>
      </c>
      <c r="E40" s="207" t="s">
        <v>379</v>
      </c>
      <c r="F40" s="208">
        <v>0.51041666666666663</v>
      </c>
    </row>
    <row r="41" spans="1:6" ht="13.5" thickBot="1">
      <c r="A41" s="203" t="s">
        <v>380</v>
      </c>
      <c r="B41" s="211" t="s">
        <v>384</v>
      </c>
      <c r="C41" s="210" t="s">
        <v>362</v>
      </c>
      <c r="D41" s="205">
        <v>0.8125</v>
      </c>
      <c r="E41" s="207" t="s">
        <v>379</v>
      </c>
      <c r="F41" s="208">
        <v>0.60416666666666663</v>
      </c>
    </row>
    <row r="42" spans="1:6" s="362" customFormat="1" ht="13.5" thickBot="1">
      <c r="A42" s="380" t="s">
        <v>380</v>
      </c>
      <c r="B42" s="381" t="s">
        <v>385</v>
      </c>
      <c r="C42" s="382" t="s">
        <v>370</v>
      </c>
      <c r="D42" s="383">
        <v>0.69444444444444453</v>
      </c>
      <c r="E42" s="384" t="s">
        <v>379</v>
      </c>
      <c r="F42" s="385">
        <v>0.69444444444444453</v>
      </c>
    </row>
    <row r="43" spans="1:6" s="221" customFormat="1" ht="15.95" customHeight="1" thickBot="1">
      <c r="A43" s="569" t="s">
        <v>386</v>
      </c>
      <c r="B43" s="570"/>
      <c r="C43" s="570"/>
      <c r="D43" s="570"/>
      <c r="E43" s="570"/>
      <c r="F43" s="571"/>
    </row>
    <row r="44" spans="1:6" ht="15.95" customHeight="1" thickBot="1">
      <c r="A44" s="566" t="s">
        <v>387</v>
      </c>
      <c r="B44" s="567"/>
      <c r="C44" s="567"/>
      <c r="D44" s="567"/>
      <c r="E44" s="567"/>
      <c r="F44" s="568"/>
    </row>
    <row r="45" spans="1:6" s="222" customFormat="1" ht="13.5" thickBot="1">
      <c r="A45" s="218" t="s">
        <v>388</v>
      </c>
      <c r="B45" s="211" t="s">
        <v>389</v>
      </c>
      <c r="C45" s="205" t="s">
        <v>326</v>
      </c>
      <c r="D45" s="210">
        <v>0.81597222222222221</v>
      </c>
      <c r="E45" s="207" t="s">
        <v>390</v>
      </c>
      <c r="F45" s="208">
        <v>0.14930555555555555</v>
      </c>
    </row>
    <row r="46" spans="1:6" s="222" customFormat="1" ht="13.5" thickBot="1">
      <c r="A46" s="218" t="s">
        <v>388</v>
      </c>
      <c r="B46" s="211" t="s">
        <v>391</v>
      </c>
      <c r="C46" s="205" t="s">
        <v>313</v>
      </c>
      <c r="D46" s="210">
        <v>0.82291666666666663</v>
      </c>
      <c r="E46" s="207" t="s">
        <v>390</v>
      </c>
      <c r="F46" s="208">
        <v>0.23958333333333334</v>
      </c>
    </row>
    <row r="47" spans="1:6" s="222" customFormat="1" ht="13.5" thickBot="1">
      <c r="A47" s="223" t="s">
        <v>392</v>
      </c>
      <c r="B47" s="204" t="s">
        <v>393</v>
      </c>
      <c r="C47" s="219" t="s">
        <v>317</v>
      </c>
      <c r="D47" s="210">
        <v>0.81597222222222221</v>
      </c>
      <c r="E47" s="207" t="s">
        <v>394</v>
      </c>
      <c r="F47" s="208">
        <v>0.14930555555555555</v>
      </c>
    </row>
    <row r="48" spans="1:6" ht="13.5" thickBot="1">
      <c r="A48" s="223" t="s">
        <v>392</v>
      </c>
      <c r="B48" s="204" t="s">
        <v>395</v>
      </c>
      <c r="C48" s="219" t="s">
        <v>349</v>
      </c>
      <c r="D48" s="206">
        <v>0.82291666666666663</v>
      </c>
      <c r="E48" s="207" t="s">
        <v>394</v>
      </c>
      <c r="F48" s="208">
        <v>0.23958333333333334</v>
      </c>
    </row>
    <row r="49" spans="1:6" ht="13.5" thickBot="1">
      <c r="A49" s="218" t="s">
        <v>392</v>
      </c>
      <c r="B49" s="204" t="s">
        <v>396</v>
      </c>
      <c r="C49" s="206" t="s">
        <v>351</v>
      </c>
      <c r="D49" s="210">
        <v>0.78819444444444453</v>
      </c>
      <c r="E49" s="207" t="s">
        <v>394</v>
      </c>
      <c r="F49" s="208">
        <v>0.3298611111111111</v>
      </c>
    </row>
    <row r="50" spans="1:6" ht="13.5" thickBot="1">
      <c r="A50" s="209" t="s">
        <v>392</v>
      </c>
      <c r="B50" s="211" t="s">
        <v>397</v>
      </c>
      <c r="C50" s="215" t="s">
        <v>332</v>
      </c>
      <c r="D50" s="205">
        <v>0.62847222222222221</v>
      </c>
      <c r="E50" s="207" t="s">
        <v>394</v>
      </c>
      <c r="F50" s="208">
        <v>0.4201388888888889</v>
      </c>
    </row>
    <row r="51" spans="1:6" ht="13.5" thickBot="1">
      <c r="A51" s="209" t="s">
        <v>392</v>
      </c>
      <c r="B51" s="204" t="s">
        <v>398</v>
      </c>
      <c r="C51" s="206" t="s">
        <v>330</v>
      </c>
      <c r="D51" s="205">
        <v>0.71875</v>
      </c>
      <c r="E51" s="207" t="s">
        <v>394</v>
      </c>
      <c r="F51" s="208">
        <v>0.51041666666666663</v>
      </c>
    </row>
    <row r="52" spans="1:6" s="362" customFormat="1" ht="13.5" thickBot="1">
      <c r="A52" s="380" t="s">
        <v>392</v>
      </c>
      <c r="B52" s="381" t="s">
        <v>399</v>
      </c>
      <c r="C52" s="382" t="s">
        <v>370</v>
      </c>
      <c r="D52" s="383">
        <v>0.77777777777777779</v>
      </c>
      <c r="E52" s="384" t="s">
        <v>394</v>
      </c>
      <c r="F52" s="385">
        <v>0.77777777777777779</v>
      </c>
    </row>
    <row r="53" spans="1:6" ht="15.95" customHeight="1" thickBot="1">
      <c r="A53" s="572" t="s">
        <v>400</v>
      </c>
      <c r="B53" s="573"/>
      <c r="C53" s="573"/>
      <c r="D53" s="573"/>
      <c r="E53" s="573"/>
      <c r="F53" s="574"/>
    </row>
    <row r="54" spans="1:6" ht="15.95" customHeight="1" thickBot="1">
      <c r="A54" s="566" t="s">
        <v>401</v>
      </c>
      <c r="B54" s="567"/>
      <c r="C54" s="567"/>
      <c r="D54" s="567"/>
      <c r="E54" s="567"/>
      <c r="F54" s="568"/>
    </row>
    <row r="55" spans="1:6" ht="13.5" thickBot="1">
      <c r="A55" s="218" t="s">
        <v>402</v>
      </c>
      <c r="B55" s="211" t="s">
        <v>403</v>
      </c>
      <c r="C55" s="219" t="s">
        <v>317</v>
      </c>
      <c r="D55" s="210">
        <v>0.81597222222222221</v>
      </c>
      <c r="E55" s="207" t="s">
        <v>404</v>
      </c>
      <c r="F55" s="208">
        <v>0.14930555555555555</v>
      </c>
    </row>
    <row r="56" spans="1:6" ht="13.5" thickBot="1">
      <c r="A56" s="218" t="s">
        <v>405</v>
      </c>
      <c r="B56" s="204" t="s">
        <v>406</v>
      </c>
      <c r="C56" s="219" t="s">
        <v>317</v>
      </c>
      <c r="D56" s="210">
        <v>0.71875</v>
      </c>
      <c r="E56" s="207" t="s">
        <v>407</v>
      </c>
      <c r="F56" s="208">
        <v>5.2083333333333336E-2</v>
      </c>
    </row>
    <row r="57" spans="1:6" ht="13.5" thickBot="1">
      <c r="A57" s="218" t="s">
        <v>405</v>
      </c>
      <c r="B57" s="224" t="s">
        <v>408</v>
      </c>
      <c r="C57" s="210" t="s">
        <v>317</v>
      </c>
      <c r="D57" s="205">
        <v>0.81597222222222221</v>
      </c>
      <c r="E57" s="207" t="s">
        <v>407</v>
      </c>
      <c r="F57" s="208">
        <v>0.14930555555555555</v>
      </c>
    </row>
    <row r="58" spans="1:6" ht="13.5" thickBot="1">
      <c r="A58" s="218" t="s">
        <v>405</v>
      </c>
      <c r="B58" s="204" t="s">
        <v>409</v>
      </c>
      <c r="C58" s="205" t="s">
        <v>320</v>
      </c>
      <c r="D58" s="206">
        <v>0.78125</v>
      </c>
      <c r="E58" s="207" t="s">
        <v>407</v>
      </c>
      <c r="F58" s="208">
        <v>0.23958333333333334</v>
      </c>
    </row>
    <row r="59" spans="1:6" ht="13.5" thickBot="1">
      <c r="A59" s="209" t="s">
        <v>405</v>
      </c>
      <c r="B59" s="204" t="s">
        <v>410</v>
      </c>
      <c r="C59" s="215" t="s">
        <v>334</v>
      </c>
      <c r="D59" s="205">
        <v>0.62847222222222221</v>
      </c>
      <c r="E59" s="207" t="s">
        <v>407</v>
      </c>
      <c r="F59" s="208">
        <v>0.4201388888888889</v>
      </c>
    </row>
    <row r="60" spans="1:6" ht="13.5" thickBot="1">
      <c r="A60" s="209" t="s">
        <v>405</v>
      </c>
      <c r="B60" s="216" t="s">
        <v>412</v>
      </c>
      <c r="C60" s="206" t="s">
        <v>353</v>
      </c>
      <c r="D60" s="205">
        <v>0.71875</v>
      </c>
      <c r="E60" s="207" t="s">
        <v>407</v>
      </c>
      <c r="F60" s="208">
        <v>0.51041666666666663</v>
      </c>
    </row>
    <row r="61" spans="1:6" s="221" customFormat="1" ht="13.5" thickBot="1">
      <c r="A61" s="209" t="s">
        <v>413</v>
      </c>
      <c r="B61" s="216" t="s">
        <v>414</v>
      </c>
      <c r="C61" s="214" t="s">
        <v>328</v>
      </c>
      <c r="D61" s="213">
        <v>0.67013888888888884</v>
      </c>
      <c r="E61" s="225" t="s">
        <v>411</v>
      </c>
      <c r="F61" s="226">
        <v>0.12847222222222224</v>
      </c>
    </row>
    <row r="62" spans="1:6" s="362" customFormat="1" ht="13.5" thickBot="1">
      <c r="A62" s="380" t="s">
        <v>415</v>
      </c>
      <c r="B62" s="381"/>
      <c r="C62" s="382"/>
      <c r="D62" s="383"/>
      <c r="E62" s="384"/>
      <c r="F62" s="385"/>
    </row>
    <row r="63" spans="1:6" ht="15.95" customHeight="1" thickBot="1">
      <c r="A63" s="566" t="s">
        <v>416</v>
      </c>
      <c r="B63" s="567"/>
      <c r="C63" s="567"/>
      <c r="D63" s="567"/>
      <c r="E63" s="567"/>
      <c r="F63" s="568"/>
    </row>
    <row r="64" spans="1:6" ht="13.5" thickBot="1">
      <c r="A64" s="218" t="s">
        <v>417</v>
      </c>
      <c r="B64" s="220" t="s">
        <v>418</v>
      </c>
      <c r="C64" s="227" t="s">
        <v>317</v>
      </c>
      <c r="D64" s="210">
        <v>0.81597222222222221</v>
      </c>
      <c r="E64" s="228" t="s">
        <v>419</v>
      </c>
      <c r="F64" s="229">
        <v>0.19097222222222221</v>
      </c>
    </row>
    <row r="65" spans="1:6" ht="13.5" thickBot="1">
      <c r="A65" s="218" t="s">
        <v>420</v>
      </c>
      <c r="B65" s="216" t="s">
        <v>421</v>
      </c>
      <c r="C65" s="206" t="s">
        <v>323</v>
      </c>
      <c r="D65" s="206">
        <v>0.59375</v>
      </c>
      <c r="E65" s="207" t="s">
        <v>422</v>
      </c>
      <c r="F65" s="208">
        <v>9.375E-2</v>
      </c>
    </row>
    <row r="66" spans="1:6" ht="13.5" thickBot="1">
      <c r="A66" s="218" t="s">
        <v>420</v>
      </c>
      <c r="B66" s="216" t="s">
        <v>423</v>
      </c>
      <c r="C66" s="219" t="s">
        <v>317</v>
      </c>
      <c r="D66" s="210">
        <v>0.81597222222222221</v>
      </c>
      <c r="E66" s="207" t="s">
        <v>422</v>
      </c>
      <c r="F66" s="208">
        <v>0.19097222222222221</v>
      </c>
    </row>
    <row r="67" spans="1:6" ht="13.5" thickBot="1">
      <c r="A67" s="218" t="s">
        <v>420</v>
      </c>
      <c r="B67" s="216" t="s">
        <v>424</v>
      </c>
      <c r="C67" s="219" t="s">
        <v>349</v>
      </c>
      <c r="D67" s="210">
        <v>0.82291666666666663</v>
      </c>
      <c r="E67" s="207" t="s">
        <v>422</v>
      </c>
      <c r="F67" s="208">
        <v>0.28125</v>
      </c>
    </row>
    <row r="68" spans="1:6" s="362" customFormat="1" ht="13.5" thickBot="1">
      <c r="A68" s="380" t="s">
        <v>420</v>
      </c>
      <c r="B68" s="381" t="s">
        <v>425</v>
      </c>
      <c r="C68" s="382" t="s">
        <v>362</v>
      </c>
      <c r="D68" s="383">
        <v>0.62847222222222221</v>
      </c>
      <c r="E68" s="384" t="s">
        <v>422</v>
      </c>
      <c r="F68" s="385">
        <v>0.4201388888888889</v>
      </c>
    </row>
    <row r="69" spans="1:6" ht="13.5" thickBot="1">
      <c r="A69" s="209" t="s">
        <v>420</v>
      </c>
      <c r="B69" s="216" t="s">
        <v>427</v>
      </c>
      <c r="C69" s="213" t="s">
        <v>334</v>
      </c>
      <c r="D69" s="205">
        <v>0.71875</v>
      </c>
      <c r="E69" s="207" t="s">
        <v>422</v>
      </c>
      <c r="F69" s="231">
        <v>0.51041666666666663</v>
      </c>
    </row>
    <row r="70" spans="1:6" ht="13.5" thickBot="1">
      <c r="A70" s="209" t="s">
        <v>428</v>
      </c>
      <c r="B70" s="211" t="s">
        <v>429</v>
      </c>
      <c r="C70" s="217" t="s">
        <v>338</v>
      </c>
      <c r="D70" s="205">
        <v>0.58680555555555558</v>
      </c>
      <c r="E70" s="212" t="s">
        <v>426</v>
      </c>
      <c r="F70" s="226">
        <v>0.12847222222222224</v>
      </c>
    </row>
    <row r="71" spans="1:6" ht="15.95" customHeight="1" thickBot="1">
      <c r="A71" s="572" t="s">
        <v>430</v>
      </c>
      <c r="B71" s="573"/>
      <c r="C71" s="573"/>
      <c r="D71" s="573"/>
      <c r="E71" s="573"/>
      <c r="F71" s="574"/>
    </row>
    <row r="72" spans="1:6" ht="15.95" customHeight="1" thickBot="1">
      <c r="A72" s="566" t="s">
        <v>431</v>
      </c>
      <c r="B72" s="567"/>
      <c r="C72" s="567"/>
      <c r="D72" s="567"/>
      <c r="E72" s="567"/>
      <c r="F72" s="568"/>
    </row>
    <row r="73" spans="1:6" ht="13.5" thickBot="1">
      <c r="A73" s="218" t="s">
        <v>432</v>
      </c>
      <c r="B73" s="216" t="s">
        <v>433</v>
      </c>
      <c r="C73" s="205" t="s">
        <v>326</v>
      </c>
      <c r="D73" s="206">
        <v>0.81597222222222221</v>
      </c>
      <c r="E73" s="232" t="s">
        <v>434</v>
      </c>
      <c r="F73" s="229">
        <v>0.19097222222222221</v>
      </c>
    </row>
    <row r="74" spans="1:6" ht="13.5" thickBot="1">
      <c r="A74" s="218" t="s">
        <v>435</v>
      </c>
      <c r="B74" s="204" t="s">
        <v>436</v>
      </c>
      <c r="C74" s="205" t="s">
        <v>320</v>
      </c>
      <c r="D74" s="205">
        <v>0.62847222222222221</v>
      </c>
      <c r="E74" s="212" t="s">
        <v>437</v>
      </c>
      <c r="F74" s="231">
        <v>8.6805555555555566E-2</v>
      </c>
    </row>
    <row r="75" spans="1:6" ht="13.5" thickBot="1">
      <c r="A75" s="218" t="s">
        <v>435</v>
      </c>
      <c r="B75" s="204" t="s">
        <v>438</v>
      </c>
      <c r="C75" s="219" t="s">
        <v>317</v>
      </c>
      <c r="D75" s="210">
        <v>0.81597222222222221</v>
      </c>
      <c r="E75" s="212" t="s">
        <v>437</v>
      </c>
      <c r="F75" s="208">
        <v>0.19097222222222221</v>
      </c>
    </row>
    <row r="76" spans="1:6" ht="13.5" thickBot="1">
      <c r="A76" s="218" t="s">
        <v>435</v>
      </c>
      <c r="B76" s="216" t="s">
        <v>439</v>
      </c>
      <c r="C76" s="205" t="s">
        <v>313</v>
      </c>
      <c r="D76" s="210">
        <v>0.82291666666666663</v>
      </c>
      <c r="E76" s="212" t="s">
        <v>437</v>
      </c>
      <c r="F76" s="208">
        <v>0.28125</v>
      </c>
    </row>
    <row r="77" spans="1:6" ht="13.5" thickBot="1">
      <c r="A77" s="209" t="s">
        <v>435</v>
      </c>
      <c r="B77" s="216" t="s">
        <v>440</v>
      </c>
      <c r="C77" s="206" t="s">
        <v>330</v>
      </c>
      <c r="D77" s="213">
        <v>0.62847222222222221</v>
      </c>
      <c r="E77" s="212" t="s">
        <v>437</v>
      </c>
      <c r="F77" s="231">
        <v>0.4201388888888889</v>
      </c>
    </row>
    <row r="78" spans="1:6" ht="13.5" thickBot="1">
      <c r="A78" s="209" t="s">
        <v>435</v>
      </c>
      <c r="B78" s="211" t="s">
        <v>441</v>
      </c>
      <c r="C78" s="215" t="s">
        <v>334</v>
      </c>
      <c r="D78" s="205">
        <v>0.71875</v>
      </c>
      <c r="E78" s="212" t="s">
        <v>437</v>
      </c>
      <c r="F78" s="231">
        <v>0.51041666666666663</v>
      </c>
    </row>
    <row r="79" spans="1:6" s="362" customFormat="1" ht="13.5" thickBot="1">
      <c r="A79" s="380" t="s">
        <v>435</v>
      </c>
      <c r="B79" s="381" t="s">
        <v>442</v>
      </c>
      <c r="C79" s="382" t="s">
        <v>378</v>
      </c>
      <c r="D79" s="383">
        <v>0.8125</v>
      </c>
      <c r="E79" s="384" t="s">
        <v>437</v>
      </c>
      <c r="F79" s="385">
        <v>0.60416666666666663</v>
      </c>
    </row>
    <row r="80" spans="1:6" ht="15.95" customHeight="1" thickBot="1">
      <c r="A80" s="572" t="s">
        <v>443</v>
      </c>
      <c r="B80" s="573"/>
      <c r="C80" s="573"/>
      <c r="D80" s="573"/>
      <c r="E80" s="573"/>
      <c r="F80" s="574"/>
    </row>
    <row r="81" spans="1:6" ht="15.95" customHeight="1" thickBot="1">
      <c r="A81" s="580" t="s">
        <v>444</v>
      </c>
      <c r="B81" s="581"/>
      <c r="C81" s="581"/>
      <c r="D81" s="581"/>
      <c r="E81" s="581"/>
      <c r="F81" s="582"/>
    </row>
    <row r="82" spans="1:6" ht="13.5" thickBot="1">
      <c r="A82" s="218" t="s">
        <v>445</v>
      </c>
      <c r="B82" s="216" t="s">
        <v>446</v>
      </c>
      <c r="C82" s="206" t="s">
        <v>317</v>
      </c>
      <c r="D82" s="206">
        <v>0.81597222222222221</v>
      </c>
      <c r="E82" s="212" t="s">
        <v>447</v>
      </c>
      <c r="F82" s="229">
        <v>0.19097222222222221</v>
      </c>
    </row>
    <row r="83" spans="1:6" s="362" customFormat="1" ht="13.5" thickBot="1">
      <c r="A83" s="380" t="s">
        <v>445</v>
      </c>
      <c r="B83" s="381" t="s">
        <v>448</v>
      </c>
      <c r="C83" s="382" t="s">
        <v>353</v>
      </c>
      <c r="D83" s="383">
        <v>0.79166666666666663</v>
      </c>
      <c r="E83" s="384" t="s">
        <v>447</v>
      </c>
      <c r="F83" s="385">
        <v>0.625</v>
      </c>
    </row>
    <row r="84" spans="1:6" ht="13.5" thickBot="1">
      <c r="A84" s="218" t="s">
        <v>449</v>
      </c>
      <c r="B84" s="211" t="s">
        <v>450</v>
      </c>
      <c r="C84" s="210" t="s">
        <v>317</v>
      </c>
      <c r="D84" s="210">
        <v>0.71875</v>
      </c>
      <c r="E84" s="212" t="s">
        <v>451</v>
      </c>
      <c r="F84" s="208">
        <v>9.375E-2</v>
      </c>
    </row>
    <row r="85" spans="1:6" ht="13.5" thickBot="1">
      <c r="A85" s="218" t="s">
        <v>449</v>
      </c>
      <c r="B85" s="216" t="s">
        <v>452</v>
      </c>
      <c r="C85" s="205" t="s">
        <v>326</v>
      </c>
      <c r="D85" s="210">
        <v>0.81597222222222221</v>
      </c>
      <c r="E85" s="212" t="s">
        <v>451</v>
      </c>
      <c r="F85" s="208">
        <v>0.19097222222222221</v>
      </c>
    </row>
    <row r="86" spans="1:6" ht="13.5" thickBot="1">
      <c r="A86" s="218" t="s">
        <v>449</v>
      </c>
      <c r="B86" s="211" t="s">
        <v>453</v>
      </c>
      <c r="C86" s="214" t="s">
        <v>328</v>
      </c>
      <c r="D86" s="210">
        <v>0.82291666666666663</v>
      </c>
      <c r="E86" s="212" t="s">
        <v>451</v>
      </c>
      <c r="F86" s="208">
        <v>0.28125</v>
      </c>
    </row>
    <row r="87" spans="1:6" ht="13.5" thickBot="1">
      <c r="A87" s="218" t="s">
        <v>449</v>
      </c>
      <c r="B87" s="216" t="s">
        <v>454</v>
      </c>
      <c r="C87" s="233" t="s">
        <v>338</v>
      </c>
      <c r="D87" s="210">
        <v>0.82986111111111116</v>
      </c>
      <c r="E87" s="212" t="s">
        <v>451</v>
      </c>
      <c r="F87" s="208">
        <v>0.37152777777777773</v>
      </c>
    </row>
    <row r="88" spans="1:6" ht="13.5" thickBot="1">
      <c r="A88" s="209" t="s">
        <v>449</v>
      </c>
      <c r="B88" s="216" t="s">
        <v>455</v>
      </c>
      <c r="C88" s="206" t="s">
        <v>378</v>
      </c>
      <c r="D88" s="205">
        <v>0.71875</v>
      </c>
      <c r="E88" s="212" t="s">
        <v>451</v>
      </c>
      <c r="F88" s="231">
        <v>0.51041666666666663</v>
      </c>
    </row>
    <row r="89" spans="1:6" ht="13.5" thickBot="1">
      <c r="A89" s="209" t="s">
        <v>449</v>
      </c>
      <c r="B89" s="216" t="s">
        <v>456</v>
      </c>
      <c r="C89" s="210" t="s">
        <v>362</v>
      </c>
      <c r="D89" s="213">
        <v>0.8125</v>
      </c>
      <c r="E89" s="212" t="s">
        <v>451</v>
      </c>
      <c r="F89" s="208">
        <v>0.60416666666666663</v>
      </c>
    </row>
    <row r="90" spans="1:6" ht="15.95" customHeight="1" thickBot="1">
      <c r="A90" s="234" t="s">
        <v>457</v>
      </c>
      <c r="B90" s="235"/>
      <c r="C90" s="235"/>
      <c r="D90" s="235"/>
      <c r="E90" s="235"/>
      <c r="F90" s="236"/>
    </row>
    <row r="91" spans="1:6" ht="15.95" customHeight="1" thickBot="1">
      <c r="A91" s="566" t="s">
        <v>458</v>
      </c>
      <c r="B91" s="567"/>
      <c r="C91" s="567"/>
      <c r="D91" s="567"/>
      <c r="E91" s="567"/>
      <c r="F91" s="568"/>
    </row>
    <row r="92" spans="1:6" ht="13.5" thickBot="1">
      <c r="A92" s="218" t="s">
        <v>459</v>
      </c>
      <c r="B92" s="211" t="s">
        <v>460</v>
      </c>
      <c r="C92" s="219" t="s">
        <v>317</v>
      </c>
      <c r="D92" s="210">
        <v>0.81597222222222221</v>
      </c>
      <c r="E92" s="212" t="s">
        <v>461</v>
      </c>
      <c r="F92" s="229">
        <v>0.19097222222222221</v>
      </c>
    </row>
    <row r="93" spans="1:6" ht="13.5" thickBot="1">
      <c r="A93" s="218" t="s">
        <v>462</v>
      </c>
      <c r="B93" s="204" t="s">
        <v>463</v>
      </c>
      <c r="C93" s="219" t="s">
        <v>317</v>
      </c>
      <c r="D93" s="210">
        <v>0.81597222222222221</v>
      </c>
      <c r="E93" s="212" t="s">
        <v>464</v>
      </c>
      <c r="F93" s="208">
        <v>0.19097222222222221</v>
      </c>
    </row>
    <row r="94" spans="1:6" s="221" customFormat="1" ht="13.5" thickBot="1">
      <c r="A94" s="209" t="s">
        <v>462</v>
      </c>
      <c r="B94" s="204" t="s">
        <v>465</v>
      </c>
      <c r="C94" s="205" t="s">
        <v>320</v>
      </c>
      <c r="D94" s="205">
        <v>0.82291666666666663</v>
      </c>
      <c r="E94" s="212" t="s">
        <v>464</v>
      </c>
      <c r="F94" s="208">
        <v>0.28125</v>
      </c>
    </row>
    <row r="95" spans="1:6" s="221" customFormat="1" ht="13.5" thickBot="1">
      <c r="A95" s="209" t="s">
        <v>462</v>
      </c>
      <c r="B95" s="211" t="s">
        <v>466</v>
      </c>
      <c r="C95" s="233" t="s">
        <v>338</v>
      </c>
      <c r="D95" s="213">
        <v>0.82986111111111116</v>
      </c>
      <c r="E95" s="212" t="s">
        <v>464</v>
      </c>
      <c r="F95" s="208">
        <v>0.37152777777777773</v>
      </c>
    </row>
    <row r="96" spans="1:6" ht="13.5" thickBot="1">
      <c r="A96" s="209" t="s">
        <v>462</v>
      </c>
      <c r="B96" s="204" t="s">
        <v>467</v>
      </c>
      <c r="C96" s="206" t="s">
        <v>330</v>
      </c>
      <c r="D96" s="205">
        <v>0.71875</v>
      </c>
      <c r="E96" s="212" t="s">
        <v>464</v>
      </c>
      <c r="F96" s="231">
        <v>0.51041666666666663</v>
      </c>
    </row>
    <row r="97" spans="1:6" ht="13.5" thickBot="1">
      <c r="A97" s="209" t="s">
        <v>462</v>
      </c>
      <c r="B97" s="211" t="s">
        <v>469</v>
      </c>
      <c r="C97" s="213" t="s">
        <v>332</v>
      </c>
      <c r="D97" s="213">
        <v>0.8125</v>
      </c>
      <c r="E97" s="212" t="s">
        <v>464</v>
      </c>
      <c r="F97" s="208">
        <v>0.60416666666666663</v>
      </c>
    </row>
    <row r="98" spans="1:6" s="362" customFormat="1" ht="13.5" thickBot="1">
      <c r="A98" s="380" t="s">
        <v>462</v>
      </c>
      <c r="B98" s="381" t="s">
        <v>470</v>
      </c>
      <c r="C98" s="382" t="s">
        <v>370</v>
      </c>
      <c r="D98" s="383">
        <v>0.69444444444444453</v>
      </c>
      <c r="E98" s="384" t="s">
        <v>464</v>
      </c>
      <c r="F98" s="385">
        <v>0.69444444444444453</v>
      </c>
    </row>
    <row r="99" spans="1:6" ht="13.5" thickBot="1">
      <c r="A99" s="209" t="s">
        <v>471</v>
      </c>
      <c r="B99" s="216" t="s">
        <v>472</v>
      </c>
      <c r="C99" s="219" t="s">
        <v>349</v>
      </c>
      <c r="D99" s="213">
        <v>0.67013888888888884</v>
      </c>
      <c r="E99" s="212" t="s">
        <v>468</v>
      </c>
      <c r="F99" s="226">
        <v>0.12847222222222224</v>
      </c>
    </row>
    <row r="100" spans="1:6" ht="15.95" customHeight="1" thickBot="1">
      <c r="A100" s="572" t="s">
        <v>473</v>
      </c>
      <c r="B100" s="573"/>
      <c r="C100" s="573"/>
      <c r="D100" s="573"/>
      <c r="E100" s="573"/>
      <c r="F100" s="574"/>
    </row>
    <row r="101" spans="1:6" ht="15.95" customHeight="1" thickBot="1">
      <c r="A101" s="566" t="s">
        <v>474</v>
      </c>
      <c r="B101" s="567"/>
      <c r="C101" s="567"/>
      <c r="D101" s="567"/>
      <c r="E101" s="567"/>
      <c r="F101" s="568"/>
    </row>
    <row r="102" spans="1:6" ht="13.5" thickBot="1">
      <c r="A102" s="218" t="s">
        <v>475</v>
      </c>
      <c r="B102" s="216" t="s">
        <v>476</v>
      </c>
      <c r="C102" s="219" t="s">
        <v>317</v>
      </c>
      <c r="D102" s="210">
        <v>0.81597222222222221</v>
      </c>
      <c r="E102" s="212" t="s">
        <v>477</v>
      </c>
      <c r="F102" s="208">
        <v>0.19097222222222221</v>
      </c>
    </row>
    <row r="103" spans="1:6" ht="13.5" thickBot="1">
      <c r="A103" s="209" t="s">
        <v>475</v>
      </c>
      <c r="B103" s="216" t="s">
        <v>478</v>
      </c>
      <c r="C103" s="206" t="s">
        <v>330</v>
      </c>
      <c r="D103" s="205">
        <v>0.79166666666666663</v>
      </c>
      <c r="E103" s="212" t="s">
        <v>477</v>
      </c>
      <c r="F103" s="208">
        <v>0.58333333333333337</v>
      </c>
    </row>
    <row r="104" spans="1:6" ht="13.5" thickBot="1">
      <c r="A104" s="203" t="s">
        <v>480</v>
      </c>
      <c r="B104" s="204" t="s">
        <v>481</v>
      </c>
      <c r="C104" s="205" t="s">
        <v>313</v>
      </c>
      <c r="D104" s="205">
        <v>0.625</v>
      </c>
      <c r="E104" s="212" t="s">
        <v>479</v>
      </c>
      <c r="F104" s="231">
        <v>8.3333333333333329E-2</v>
      </c>
    </row>
    <row r="105" spans="1:6" ht="13.5" thickBot="1">
      <c r="A105" s="223" t="s">
        <v>480</v>
      </c>
      <c r="B105" s="204" t="s">
        <v>482</v>
      </c>
      <c r="C105" s="206" t="s">
        <v>317</v>
      </c>
      <c r="D105" s="206">
        <v>0.81597222222222221</v>
      </c>
      <c r="E105" s="212" t="s">
        <v>479</v>
      </c>
      <c r="F105" s="208">
        <v>0.19097222222222221</v>
      </c>
    </row>
    <row r="106" spans="1:6" ht="13.5" thickBot="1">
      <c r="A106" s="223" t="s">
        <v>480</v>
      </c>
      <c r="B106" s="216" t="s">
        <v>483</v>
      </c>
      <c r="C106" s="214" t="s">
        <v>328</v>
      </c>
      <c r="D106" s="210">
        <v>0.82291666666666663</v>
      </c>
      <c r="E106" s="212" t="s">
        <v>479</v>
      </c>
      <c r="F106" s="208">
        <v>0.28125</v>
      </c>
    </row>
    <row r="107" spans="1:6" ht="13.5" thickBot="1">
      <c r="A107" s="203" t="s">
        <v>480</v>
      </c>
      <c r="B107" s="211" t="s">
        <v>484</v>
      </c>
      <c r="C107" s="210" t="s">
        <v>362</v>
      </c>
      <c r="D107" s="213">
        <v>0.62847222222222221</v>
      </c>
      <c r="E107" s="212" t="s">
        <v>479</v>
      </c>
      <c r="F107" s="231">
        <v>0.4201388888888889</v>
      </c>
    </row>
    <row r="108" spans="1:6" ht="13.5" thickBot="1">
      <c r="A108" s="203" t="s">
        <v>480</v>
      </c>
      <c r="B108" s="204" t="s">
        <v>485</v>
      </c>
      <c r="C108" s="206" t="s">
        <v>378</v>
      </c>
      <c r="D108" s="205">
        <v>0.71875</v>
      </c>
      <c r="E108" s="212" t="s">
        <v>479</v>
      </c>
      <c r="F108" s="231">
        <v>0.51041666666666663</v>
      </c>
    </row>
    <row r="109" spans="1:6" s="362" customFormat="1" ht="13.5" thickBot="1">
      <c r="A109" s="380" t="s">
        <v>480</v>
      </c>
      <c r="B109" s="381" t="s">
        <v>486</v>
      </c>
      <c r="C109" s="382" t="s">
        <v>370</v>
      </c>
      <c r="D109" s="383">
        <v>0.77777777777777779</v>
      </c>
      <c r="E109" s="384" t="s">
        <v>479</v>
      </c>
      <c r="F109" s="385">
        <v>0.77777777777777779</v>
      </c>
    </row>
    <row r="110" spans="1:6" ht="15.95" customHeight="1" thickBot="1">
      <c r="A110" s="572" t="s">
        <v>487</v>
      </c>
      <c r="B110" s="573"/>
      <c r="C110" s="573"/>
      <c r="D110" s="573"/>
      <c r="E110" s="573"/>
      <c r="F110" s="574"/>
    </row>
    <row r="111" spans="1:6" ht="15.95" customHeight="1" thickBot="1">
      <c r="A111" s="566" t="s">
        <v>488</v>
      </c>
      <c r="B111" s="567"/>
      <c r="C111" s="567"/>
      <c r="D111" s="567"/>
      <c r="E111" s="567"/>
      <c r="F111" s="568"/>
    </row>
    <row r="112" spans="1:6" ht="13.5" thickBot="1">
      <c r="A112" s="237" t="s">
        <v>489</v>
      </c>
      <c r="B112" s="211" t="s">
        <v>490</v>
      </c>
      <c r="C112" s="219" t="s">
        <v>317</v>
      </c>
      <c r="D112" s="206">
        <v>0.81597222222222221</v>
      </c>
      <c r="E112" s="212" t="s">
        <v>491</v>
      </c>
      <c r="F112" s="208">
        <v>0.19097222222222221</v>
      </c>
    </row>
    <row r="113" spans="1:6" ht="13.5" thickBot="1">
      <c r="A113" s="223" t="s">
        <v>489</v>
      </c>
      <c r="B113" s="211" t="s">
        <v>492</v>
      </c>
      <c r="C113" s="219" t="s">
        <v>349</v>
      </c>
      <c r="D113" s="206">
        <v>0.82291666666666663</v>
      </c>
      <c r="E113" s="212" t="s">
        <v>491</v>
      </c>
      <c r="F113" s="208">
        <v>0.28125</v>
      </c>
    </row>
    <row r="114" spans="1:6" ht="13.5" thickBot="1">
      <c r="A114" s="223" t="s">
        <v>493</v>
      </c>
      <c r="B114" s="211" t="s">
        <v>494</v>
      </c>
      <c r="C114" s="205" t="s">
        <v>326</v>
      </c>
      <c r="D114" s="206">
        <v>0.81597222222222221</v>
      </c>
      <c r="E114" s="212" t="s">
        <v>495</v>
      </c>
      <c r="F114" s="208">
        <v>0.19097222222222221</v>
      </c>
    </row>
    <row r="115" spans="1:6" ht="13.5" thickBot="1">
      <c r="A115" s="223" t="s">
        <v>493</v>
      </c>
      <c r="B115" s="238" t="s">
        <v>496</v>
      </c>
      <c r="C115" s="205" t="s">
        <v>313</v>
      </c>
      <c r="D115" s="206">
        <v>0.82291666666666663</v>
      </c>
      <c r="E115" s="212" t="s">
        <v>495</v>
      </c>
      <c r="F115" s="208">
        <v>0.28125</v>
      </c>
    </row>
    <row r="116" spans="1:6" ht="13.5" thickBot="1">
      <c r="A116" s="203" t="s">
        <v>493</v>
      </c>
      <c r="B116" s="211" t="s">
        <v>497</v>
      </c>
      <c r="C116" s="206" t="s">
        <v>378</v>
      </c>
      <c r="D116" s="213">
        <v>0.62847222222222221</v>
      </c>
      <c r="E116" s="212" t="s">
        <v>495</v>
      </c>
      <c r="F116" s="231">
        <v>0.4201388888888889</v>
      </c>
    </row>
    <row r="117" spans="1:6" ht="13.5" thickBot="1">
      <c r="A117" s="203" t="s">
        <v>493</v>
      </c>
      <c r="B117" s="211" t="s">
        <v>498</v>
      </c>
      <c r="C117" s="213" t="s">
        <v>332</v>
      </c>
      <c r="D117" s="205">
        <v>0.71875</v>
      </c>
      <c r="E117" s="212" t="s">
        <v>495</v>
      </c>
      <c r="F117" s="231">
        <v>0.51041666666666663</v>
      </c>
    </row>
    <row r="118" spans="1:6" s="362" customFormat="1" ht="13.5" thickBot="1">
      <c r="A118" s="380" t="s">
        <v>493</v>
      </c>
      <c r="B118" s="381" t="s">
        <v>499</v>
      </c>
      <c r="C118" s="382" t="s">
        <v>370</v>
      </c>
      <c r="D118" s="383">
        <v>0.77777777777777779</v>
      </c>
      <c r="E118" s="384" t="s">
        <v>495</v>
      </c>
      <c r="F118" s="385">
        <v>0.77777777777777779</v>
      </c>
    </row>
    <row r="119" spans="1:6" ht="15.95" customHeight="1" thickBot="1">
      <c r="A119" s="572" t="s">
        <v>500</v>
      </c>
      <c r="B119" s="573"/>
      <c r="C119" s="573"/>
      <c r="D119" s="573"/>
      <c r="E119" s="573"/>
      <c r="F119" s="574"/>
    </row>
    <row r="120" spans="1:6" ht="15.95" customHeight="1" thickBot="1">
      <c r="A120" s="566" t="s">
        <v>501</v>
      </c>
      <c r="B120" s="567"/>
      <c r="C120" s="567"/>
      <c r="D120" s="567"/>
      <c r="E120" s="567"/>
      <c r="F120" s="568"/>
    </row>
    <row r="121" spans="1:6" ht="13.5" thickBot="1">
      <c r="A121" s="218" t="s">
        <v>502</v>
      </c>
      <c r="B121" s="204" t="s">
        <v>503</v>
      </c>
      <c r="C121" s="219" t="s">
        <v>317</v>
      </c>
      <c r="D121" s="219">
        <v>0.81597222222222221</v>
      </c>
      <c r="E121" s="212" t="s">
        <v>504</v>
      </c>
      <c r="F121" s="229">
        <v>0.19097222222222221</v>
      </c>
    </row>
    <row r="122" spans="1:6" ht="13.5" thickBot="1">
      <c r="A122" s="209" t="s">
        <v>502</v>
      </c>
      <c r="B122" s="204" t="s">
        <v>505</v>
      </c>
      <c r="C122" s="213" t="s">
        <v>334</v>
      </c>
      <c r="D122" s="213">
        <v>0.79166666666666663</v>
      </c>
      <c r="E122" s="212" t="s">
        <v>504</v>
      </c>
      <c r="F122" s="208">
        <v>0.58333333333333337</v>
      </c>
    </row>
    <row r="123" spans="1:6" ht="13.5" thickBot="1">
      <c r="A123" s="223" t="s">
        <v>507</v>
      </c>
      <c r="B123" s="211" t="s">
        <v>508</v>
      </c>
      <c r="C123" s="219" t="s">
        <v>317</v>
      </c>
      <c r="D123" s="219">
        <v>0.81597222222222221</v>
      </c>
      <c r="E123" s="212" t="s">
        <v>506</v>
      </c>
      <c r="F123" s="208">
        <v>0.19097222222222221</v>
      </c>
    </row>
    <row r="124" spans="1:6" ht="13.5" thickBot="1">
      <c r="A124" s="203" t="s">
        <v>507</v>
      </c>
      <c r="B124" s="204" t="s">
        <v>509</v>
      </c>
      <c r="C124" s="233" t="s">
        <v>338</v>
      </c>
      <c r="D124" s="205">
        <v>0.73958333333333337</v>
      </c>
      <c r="E124" s="212" t="s">
        <v>506</v>
      </c>
      <c r="F124" s="208">
        <v>0.28125</v>
      </c>
    </row>
    <row r="125" spans="1:6" ht="13.5" thickBot="1">
      <c r="A125" s="223" t="s">
        <v>507</v>
      </c>
      <c r="B125" s="204" t="s">
        <v>510</v>
      </c>
      <c r="C125" s="206" t="s">
        <v>351</v>
      </c>
      <c r="D125" s="210">
        <v>0.82986111111111116</v>
      </c>
      <c r="E125" s="212" t="s">
        <v>506</v>
      </c>
      <c r="F125" s="208">
        <v>0.37152777777777773</v>
      </c>
    </row>
    <row r="126" spans="1:6" ht="13.5" thickBot="1">
      <c r="A126" s="209" t="s">
        <v>507</v>
      </c>
      <c r="B126" s="211" t="s">
        <v>511</v>
      </c>
      <c r="C126" s="215" t="s">
        <v>332</v>
      </c>
      <c r="D126" s="213">
        <v>0.62847222222222221</v>
      </c>
      <c r="E126" s="212" t="s">
        <v>506</v>
      </c>
      <c r="F126" s="231">
        <v>0.4201388888888889</v>
      </c>
    </row>
    <row r="127" spans="1:6" ht="13.5" thickBot="1">
      <c r="A127" s="209" t="s">
        <v>507</v>
      </c>
      <c r="B127" s="211" t="s">
        <v>513</v>
      </c>
      <c r="C127" s="206" t="s">
        <v>353</v>
      </c>
      <c r="D127" s="205">
        <v>0.71875</v>
      </c>
      <c r="E127" s="212" t="s">
        <v>506</v>
      </c>
      <c r="F127" s="231">
        <v>0.51041666666666663</v>
      </c>
    </row>
    <row r="128" spans="1:6" ht="13.5" thickBot="1">
      <c r="A128" s="237" t="s">
        <v>514</v>
      </c>
      <c r="B128" s="239" t="s">
        <v>515</v>
      </c>
      <c r="C128" s="214" t="s">
        <v>328</v>
      </c>
      <c r="D128" s="240">
        <v>0.67013888888888884</v>
      </c>
      <c r="E128" s="212" t="s">
        <v>512</v>
      </c>
      <c r="F128" s="226">
        <v>0.12847222222222224</v>
      </c>
    </row>
    <row r="129" spans="1:6" s="362" customFormat="1" ht="13.5" thickBot="1">
      <c r="A129" s="380" t="s">
        <v>516</v>
      </c>
      <c r="B129" s="381"/>
      <c r="C129" s="382"/>
      <c r="D129" s="383"/>
      <c r="E129" s="384"/>
      <c r="F129" s="385"/>
    </row>
    <row r="130" spans="1:6" ht="15.95" customHeight="1" thickBot="1">
      <c r="A130" s="566" t="s">
        <v>517</v>
      </c>
      <c r="B130" s="567"/>
      <c r="C130" s="567"/>
      <c r="D130" s="567"/>
      <c r="E130" s="567"/>
      <c r="F130" s="568"/>
    </row>
    <row r="131" spans="1:6" ht="13.5" thickBot="1">
      <c r="A131" s="218" t="s">
        <v>518</v>
      </c>
      <c r="B131" s="216" t="s">
        <v>519</v>
      </c>
      <c r="C131" s="219" t="s">
        <v>317</v>
      </c>
      <c r="D131" s="219">
        <v>0.81597222222222221</v>
      </c>
      <c r="E131" s="212" t="s">
        <v>520</v>
      </c>
      <c r="F131" s="208">
        <v>0.19097222222222221</v>
      </c>
    </row>
    <row r="132" spans="1:6" ht="13.5" thickBot="1">
      <c r="A132" s="218" t="s">
        <v>518</v>
      </c>
      <c r="B132" s="216" t="s">
        <v>521</v>
      </c>
      <c r="C132" s="205" t="s">
        <v>320</v>
      </c>
      <c r="D132" s="219">
        <v>0.82291666666666663</v>
      </c>
      <c r="E132" s="212" t="s">
        <v>520</v>
      </c>
      <c r="F132" s="208">
        <v>0.28125</v>
      </c>
    </row>
    <row r="133" spans="1:6" ht="13.5" thickBot="1">
      <c r="A133" s="218" t="s">
        <v>522</v>
      </c>
      <c r="B133" s="216" t="s">
        <v>523</v>
      </c>
      <c r="C133" s="206" t="s">
        <v>323</v>
      </c>
      <c r="D133" s="206">
        <v>0.59375</v>
      </c>
      <c r="E133" s="212" t="s">
        <v>524</v>
      </c>
      <c r="F133" s="231">
        <v>9.375E-2</v>
      </c>
    </row>
    <row r="134" spans="1:6" s="221" customFormat="1" ht="13.5" thickBot="1">
      <c r="A134" s="218" t="s">
        <v>522</v>
      </c>
      <c r="B134" s="211" t="s">
        <v>525</v>
      </c>
      <c r="C134" s="213" t="s">
        <v>317</v>
      </c>
      <c r="D134" s="206">
        <v>0.81597222222222221</v>
      </c>
      <c r="E134" s="212" t="s">
        <v>524</v>
      </c>
      <c r="F134" s="208">
        <v>0.19097222222222221</v>
      </c>
    </row>
    <row r="135" spans="1:6" s="221" customFormat="1" ht="13.5" thickBot="1">
      <c r="A135" s="218" t="s">
        <v>522</v>
      </c>
      <c r="B135" s="216" t="s">
        <v>526</v>
      </c>
      <c r="C135" s="205" t="s">
        <v>313</v>
      </c>
      <c r="D135" s="230">
        <v>0.82291666666666663</v>
      </c>
      <c r="E135" s="212" t="s">
        <v>524</v>
      </c>
      <c r="F135" s="208">
        <v>0.28125</v>
      </c>
    </row>
    <row r="136" spans="1:6" s="221" customFormat="1" ht="13.5" thickBot="1">
      <c r="A136" s="209" t="s">
        <v>522</v>
      </c>
      <c r="B136" s="216" t="s">
        <v>527</v>
      </c>
      <c r="C136" s="206" t="s">
        <v>378</v>
      </c>
      <c r="D136" s="213">
        <v>0.62847222222222221</v>
      </c>
      <c r="E136" s="212" t="s">
        <v>524</v>
      </c>
      <c r="F136" s="231">
        <v>0.4201388888888889</v>
      </c>
    </row>
    <row r="137" spans="1:6" s="221" customFormat="1" ht="13.5" thickBot="1">
      <c r="A137" s="209" t="s">
        <v>522</v>
      </c>
      <c r="B137" s="205" t="s">
        <v>529</v>
      </c>
      <c r="C137" s="210" t="s">
        <v>362</v>
      </c>
      <c r="D137" s="205">
        <v>0.71875</v>
      </c>
      <c r="E137" s="212" t="s">
        <v>524</v>
      </c>
      <c r="F137" s="231">
        <v>0.51041666666666663</v>
      </c>
    </row>
    <row r="138" spans="1:6" s="362" customFormat="1" ht="13.5" thickBot="1">
      <c r="A138" s="380" t="s">
        <v>522</v>
      </c>
      <c r="B138" s="381" t="s">
        <v>530</v>
      </c>
      <c r="C138" s="382" t="s">
        <v>370</v>
      </c>
      <c r="D138" s="383">
        <v>0.77777777777777779</v>
      </c>
      <c r="E138" s="384" t="s">
        <v>524</v>
      </c>
      <c r="F138" s="385">
        <v>0.77777777777777779</v>
      </c>
    </row>
    <row r="139" spans="1:6" ht="13.5" thickBot="1">
      <c r="A139" s="218" t="s">
        <v>531</v>
      </c>
      <c r="B139" s="211" t="s">
        <v>532</v>
      </c>
      <c r="C139" s="206" t="s">
        <v>353</v>
      </c>
      <c r="D139" s="213">
        <v>0.60416666666666663</v>
      </c>
      <c r="E139" s="212" t="s">
        <v>528</v>
      </c>
      <c r="F139" s="231">
        <v>0.39583333333333331</v>
      </c>
    </row>
    <row r="140" spans="1:6" ht="15.95" customHeight="1" thickBot="1">
      <c r="A140" s="566" t="s">
        <v>533</v>
      </c>
      <c r="B140" s="567"/>
      <c r="C140" s="567"/>
      <c r="D140" s="567"/>
      <c r="E140" s="567"/>
      <c r="F140" s="568"/>
    </row>
    <row r="141" spans="1:6" ht="13.5" thickBot="1">
      <c r="A141" s="218" t="s">
        <v>534</v>
      </c>
      <c r="B141" s="241" t="s">
        <v>535</v>
      </c>
      <c r="C141" s="219" t="s">
        <v>317</v>
      </c>
      <c r="D141" s="219">
        <v>0.81597222222222221</v>
      </c>
      <c r="E141" s="212" t="s">
        <v>536</v>
      </c>
      <c r="F141" s="208">
        <v>0.19097222222222221</v>
      </c>
    </row>
    <row r="142" spans="1:6" ht="13.5" thickBot="1">
      <c r="A142" s="223" t="s">
        <v>537</v>
      </c>
      <c r="B142" s="241" t="s">
        <v>538</v>
      </c>
      <c r="C142" s="205" t="s">
        <v>326</v>
      </c>
      <c r="D142" s="219">
        <v>0.60763888888888895</v>
      </c>
      <c r="E142" s="212" t="s">
        <v>536</v>
      </c>
      <c r="F142" s="208">
        <v>0.98263888888888884</v>
      </c>
    </row>
    <row r="143" spans="1:6" ht="13.5" thickBot="1">
      <c r="A143" s="223" t="s">
        <v>537</v>
      </c>
      <c r="B143" s="241" t="s">
        <v>540</v>
      </c>
      <c r="C143" s="241" t="s">
        <v>317</v>
      </c>
      <c r="D143" s="206">
        <v>0.71180555555555547</v>
      </c>
      <c r="E143" s="212" t="s">
        <v>539</v>
      </c>
      <c r="F143" s="208">
        <v>8.6805555555555566E-2</v>
      </c>
    </row>
    <row r="144" spans="1:6" s="221" customFormat="1" ht="13.5" thickBot="1">
      <c r="A144" s="203" t="s">
        <v>537</v>
      </c>
      <c r="B144" s="204" t="s">
        <v>541</v>
      </c>
      <c r="C144" s="205" t="s">
        <v>349</v>
      </c>
      <c r="D144" s="205">
        <v>0.82291666666666663</v>
      </c>
      <c r="E144" s="225" t="s">
        <v>539</v>
      </c>
      <c r="F144" s="226">
        <v>0.28125</v>
      </c>
    </row>
    <row r="145" spans="1:6" ht="13.5" thickBot="1">
      <c r="A145" s="223" t="s">
        <v>537</v>
      </c>
      <c r="B145" s="211" t="s">
        <v>542</v>
      </c>
      <c r="C145" s="233" t="s">
        <v>338</v>
      </c>
      <c r="D145" s="219">
        <v>0.82986111111111116</v>
      </c>
      <c r="E145" s="212" t="s">
        <v>539</v>
      </c>
      <c r="F145" s="208">
        <v>0.37152777777777773</v>
      </c>
    </row>
    <row r="146" spans="1:6" ht="13.5" thickBot="1">
      <c r="A146" s="566" t="s">
        <v>543</v>
      </c>
      <c r="B146" s="567"/>
      <c r="C146" s="567"/>
      <c r="D146" s="567"/>
      <c r="E146" s="567"/>
      <c r="F146" s="568"/>
    </row>
    <row r="147" spans="1:6" ht="13.5" thickBot="1">
      <c r="A147" s="218" t="s">
        <v>544</v>
      </c>
      <c r="B147" s="204" t="s">
        <v>545</v>
      </c>
      <c r="C147" s="219" t="s">
        <v>317</v>
      </c>
      <c r="D147" s="219">
        <v>0.81597222222222221</v>
      </c>
      <c r="E147" s="212" t="s">
        <v>546</v>
      </c>
      <c r="F147" s="208">
        <v>0.19097222222222221</v>
      </c>
    </row>
    <row r="148" spans="1:6" ht="13.5" thickBot="1">
      <c r="A148" s="586" t="s">
        <v>547</v>
      </c>
      <c r="B148" s="587"/>
      <c r="C148" s="587"/>
      <c r="D148" s="587"/>
      <c r="E148" s="587"/>
      <c r="F148" s="588"/>
    </row>
    <row r="149" spans="1:6" ht="15.95" customHeight="1" thickBot="1">
      <c r="A149" s="566" t="s">
        <v>548</v>
      </c>
      <c r="B149" s="567"/>
      <c r="C149" s="567"/>
      <c r="D149" s="567"/>
      <c r="E149" s="567"/>
      <c r="F149" s="568"/>
    </row>
    <row r="150" spans="1:6" s="362" customFormat="1" ht="13.5" thickBot="1">
      <c r="A150" s="380" t="s">
        <v>549</v>
      </c>
      <c r="B150" s="381" t="s">
        <v>550</v>
      </c>
      <c r="C150" s="382" t="s">
        <v>370</v>
      </c>
      <c r="D150" s="383">
        <v>0.83680555555555547</v>
      </c>
      <c r="E150" s="384" t="s">
        <v>552</v>
      </c>
      <c r="F150" s="385">
        <v>0.83680555555555547</v>
      </c>
    </row>
    <row r="151" spans="1:6" ht="13.5" thickBot="1">
      <c r="A151" s="203" t="s">
        <v>553</v>
      </c>
      <c r="B151" s="211" t="s">
        <v>554</v>
      </c>
      <c r="C151" s="206" t="s">
        <v>353</v>
      </c>
      <c r="D151" s="213">
        <v>0.60416666666666663</v>
      </c>
      <c r="E151" s="212" t="s">
        <v>551</v>
      </c>
      <c r="F151" s="231">
        <v>0.39583333333333331</v>
      </c>
    </row>
    <row r="152" spans="1:6" ht="13.5" thickBot="1">
      <c r="A152" s="203" t="s">
        <v>553</v>
      </c>
      <c r="B152" s="204" t="s">
        <v>555</v>
      </c>
      <c r="C152" s="206" t="s">
        <v>330</v>
      </c>
      <c r="D152" s="213">
        <v>0.62847222222222221</v>
      </c>
      <c r="E152" s="212" t="s">
        <v>551</v>
      </c>
      <c r="F152" s="231">
        <v>0.4201388888888889</v>
      </c>
    </row>
    <row r="153" spans="1:6" ht="13.5" thickBot="1">
      <c r="A153" s="203" t="s">
        <v>553</v>
      </c>
      <c r="B153" s="211" t="s">
        <v>556</v>
      </c>
      <c r="C153" s="210" t="s">
        <v>362</v>
      </c>
      <c r="D153" s="205">
        <v>0.71875</v>
      </c>
      <c r="E153" s="212" t="s">
        <v>551</v>
      </c>
      <c r="F153" s="231">
        <v>0.51041666666666663</v>
      </c>
    </row>
    <row r="154" spans="1:6" ht="15.95" customHeight="1" thickBot="1">
      <c r="A154" s="566" t="s">
        <v>557</v>
      </c>
      <c r="B154" s="567"/>
      <c r="C154" s="567"/>
      <c r="D154" s="567"/>
      <c r="E154" s="567"/>
      <c r="F154" s="568"/>
    </row>
    <row r="155" spans="1:6" ht="13.5" thickBot="1">
      <c r="A155" s="223" t="s">
        <v>558</v>
      </c>
      <c r="B155" s="211" t="s">
        <v>559</v>
      </c>
      <c r="C155" s="205" t="s">
        <v>320</v>
      </c>
      <c r="D155" s="230">
        <v>0.82291666666666663</v>
      </c>
      <c r="E155" s="242" t="s">
        <v>560</v>
      </c>
      <c r="F155" s="231">
        <v>0.28125</v>
      </c>
    </row>
    <row r="156" spans="1:6" ht="13.5" thickBot="1">
      <c r="A156" s="203" t="s">
        <v>558</v>
      </c>
      <c r="B156" s="204" t="s">
        <v>561</v>
      </c>
      <c r="C156" s="233" t="s">
        <v>338</v>
      </c>
      <c r="D156" s="243">
        <v>0.82986111111111116</v>
      </c>
      <c r="E156" s="232" t="s">
        <v>560</v>
      </c>
      <c r="F156" s="245">
        <v>0.37152777777777773</v>
      </c>
    </row>
    <row r="157" spans="1:6" s="362" customFormat="1" ht="13.5" thickBot="1">
      <c r="A157" s="380" t="s">
        <v>562</v>
      </c>
      <c r="B157" s="381" t="s">
        <v>563</v>
      </c>
      <c r="C157" s="382" t="s">
        <v>328</v>
      </c>
      <c r="D157" s="383">
        <v>0.82291666666666663</v>
      </c>
      <c r="E157" s="384" t="s">
        <v>564</v>
      </c>
      <c r="F157" s="385">
        <v>0.28125</v>
      </c>
    </row>
    <row r="158" spans="1:6" ht="13.5" thickBot="1">
      <c r="A158" s="203" t="s">
        <v>562</v>
      </c>
      <c r="B158" s="204" t="s">
        <v>565</v>
      </c>
      <c r="C158" s="206" t="s">
        <v>378</v>
      </c>
      <c r="D158" s="246">
        <v>0.71875</v>
      </c>
      <c r="E158" s="244" t="s">
        <v>564</v>
      </c>
      <c r="F158" s="245">
        <v>0.51041666666666663</v>
      </c>
    </row>
    <row r="159" spans="1:6" ht="13.5" thickBot="1">
      <c r="A159" s="247" t="s">
        <v>562</v>
      </c>
      <c r="B159" s="239" t="s">
        <v>566</v>
      </c>
      <c r="C159" s="215" t="s">
        <v>334</v>
      </c>
      <c r="D159" s="248">
        <v>0.8125</v>
      </c>
      <c r="E159" s="244" t="s">
        <v>564</v>
      </c>
      <c r="F159" s="245">
        <v>0.60416666666666663</v>
      </c>
    </row>
    <row r="160" spans="1:6" ht="15.95" customHeight="1" thickBot="1">
      <c r="A160" s="586" t="s">
        <v>567</v>
      </c>
      <c r="B160" s="587"/>
      <c r="C160" s="587"/>
      <c r="D160" s="587"/>
      <c r="E160" s="587"/>
      <c r="F160" s="588"/>
    </row>
    <row r="161" spans="1:6" ht="15.95" customHeight="1" thickBot="1">
      <c r="A161" s="566" t="s">
        <v>568</v>
      </c>
      <c r="B161" s="567"/>
      <c r="C161" s="567"/>
      <c r="D161" s="567"/>
      <c r="E161" s="567"/>
      <c r="F161" s="568"/>
    </row>
    <row r="162" spans="1:6" ht="13.5" thickBot="1">
      <c r="A162" s="218" t="s">
        <v>569</v>
      </c>
      <c r="B162" s="216" t="s">
        <v>570</v>
      </c>
      <c r="C162" s="219" t="s">
        <v>317</v>
      </c>
      <c r="D162" s="219">
        <v>0.81597222222222221</v>
      </c>
      <c r="E162" s="212" t="s">
        <v>571</v>
      </c>
      <c r="F162" s="208">
        <v>0.19097222222222221</v>
      </c>
    </row>
    <row r="163" spans="1:6" s="362" customFormat="1" ht="13.5" thickBot="1">
      <c r="A163" s="380" t="s">
        <v>569</v>
      </c>
      <c r="B163" s="381" t="s">
        <v>572</v>
      </c>
      <c r="C163" s="382" t="s">
        <v>313</v>
      </c>
      <c r="D163" s="383">
        <v>0.82291666666666663</v>
      </c>
      <c r="E163" s="384" t="s">
        <v>571</v>
      </c>
      <c r="F163" s="385">
        <v>0.28125</v>
      </c>
    </row>
    <row r="164" spans="1:6" ht="13.5" thickBot="1">
      <c r="A164" s="209" t="s">
        <v>569</v>
      </c>
      <c r="B164" s="216" t="s">
        <v>573</v>
      </c>
      <c r="C164" s="213" t="s">
        <v>332</v>
      </c>
      <c r="D164" s="213">
        <v>0.79166666666666663</v>
      </c>
      <c r="E164" s="212" t="s">
        <v>571</v>
      </c>
      <c r="F164" s="208">
        <v>0.58333333333333337</v>
      </c>
    </row>
    <row r="165" spans="1:6" ht="13.5" thickBot="1">
      <c r="A165" s="209" t="s">
        <v>575</v>
      </c>
      <c r="B165" s="204" t="s">
        <v>576</v>
      </c>
      <c r="C165" s="213" t="s">
        <v>323</v>
      </c>
      <c r="D165" s="205">
        <v>0.50347222222222221</v>
      </c>
      <c r="E165" s="225" t="s">
        <v>574</v>
      </c>
      <c r="F165" s="226">
        <v>3.472222222222222E-3</v>
      </c>
    </row>
    <row r="166" spans="1:6" ht="13.5" thickBot="1">
      <c r="A166" s="209" t="s">
        <v>575</v>
      </c>
      <c r="B166" s="204" t="s">
        <v>577</v>
      </c>
      <c r="C166" s="205" t="s">
        <v>317</v>
      </c>
      <c r="D166" s="219">
        <v>0.71875</v>
      </c>
      <c r="E166" s="212" t="s">
        <v>574</v>
      </c>
      <c r="F166" s="208">
        <v>9.375E-2</v>
      </c>
    </row>
    <row r="167" spans="1:6" ht="13.5" thickBot="1">
      <c r="A167" s="209" t="s">
        <v>575</v>
      </c>
      <c r="B167" s="211" t="s">
        <v>578</v>
      </c>
      <c r="C167" s="205" t="s">
        <v>317</v>
      </c>
      <c r="D167" s="219">
        <v>0.81597222222222221</v>
      </c>
      <c r="E167" s="212" t="s">
        <v>574</v>
      </c>
      <c r="F167" s="208">
        <v>0.19097222222222221</v>
      </c>
    </row>
    <row r="168" spans="1:6" ht="13.5" thickBot="1">
      <c r="A168" s="209" t="s">
        <v>575</v>
      </c>
      <c r="B168" s="204" t="s">
        <v>579</v>
      </c>
      <c r="C168" s="233" t="s">
        <v>338</v>
      </c>
      <c r="D168" s="213">
        <v>0.82986111111111116</v>
      </c>
      <c r="E168" s="212" t="s">
        <v>574</v>
      </c>
      <c r="F168" s="208">
        <v>0.37152777777777773</v>
      </c>
    </row>
    <row r="169" spans="1:6" ht="13.5" thickBot="1">
      <c r="A169" s="209" t="s">
        <v>575</v>
      </c>
      <c r="B169" s="211" t="s">
        <v>580</v>
      </c>
      <c r="C169" s="210" t="s">
        <v>362</v>
      </c>
      <c r="D169" s="205">
        <v>0.71875</v>
      </c>
      <c r="E169" s="212" t="s">
        <v>574</v>
      </c>
      <c r="F169" s="231">
        <v>0.51041666666666663</v>
      </c>
    </row>
    <row r="170" spans="1:6" ht="13.5" thickBot="1">
      <c r="A170" s="209" t="s">
        <v>575</v>
      </c>
      <c r="B170" s="204" t="s">
        <v>581</v>
      </c>
      <c r="C170" s="206" t="s">
        <v>378</v>
      </c>
      <c r="D170" s="213">
        <v>0.8125</v>
      </c>
      <c r="E170" s="212" t="s">
        <v>574</v>
      </c>
      <c r="F170" s="208">
        <v>0.60416666666666663</v>
      </c>
    </row>
    <row r="171" spans="1:6" ht="15.95" customHeight="1" thickBot="1">
      <c r="A171" s="566" t="s">
        <v>582</v>
      </c>
      <c r="B171" s="567"/>
      <c r="C171" s="567"/>
      <c r="D171" s="567"/>
      <c r="E171" s="567"/>
      <c r="F171" s="568"/>
    </row>
    <row r="172" spans="1:6" ht="13.5" thickBot="1">
      <c r="A172" s="249" t="s">
        <v>583</v>
      </c>
      <c r="B172" s="250"/>
      <c r="C172" s="251"/>
      <c r="D172" s="251"/>
      <c r="E172" s="252"/>
      <c r="F172" s="253"/>
    </row>
    <row r="173" spans="1:6" ht="13.5" thickBot="1">
      <c r="A173" s="249" t="s">
        <v>583</v>
      </c>
      <c r="B173" s="250"/>
      <c r="C173" s="251"/>
      <c r="D173" s="251"/>
      <c r="E173" s="252"/>
      <c r="F173" s="253"/>
    </row>
    <row r="174" spans="1:6" ht="13.5" thickBot="1">
      <c r="A174" s="249" t="s">
        <v>584</v>
      </c>
      <c r="B174" s="250"/>
      <c r="C174" s="251"/>
      <c r="D174" s="251"/>
      <c r="E174" s="252"/>
      <c r="F174" s="253"/>
    </row>
    <row r="175" spans="1:6" ht="13.5" thickBot="1">
      <c r="A175" s="249" t="s">
        <v>584</v>
      </c>
      <c r="B175" s="250"/>
      <c r="C175" s="251"/>
      <c r="D175" s="251"/>
      <c r="E175" s="254"/>
      <c r="F175" s="255"/>
    </row>
    <row r="176" spans="1:6" ht="15.95" customHeight="1" thickBot="1">
      <c r="A176" s="583" t="s">
        <v>585</v>
      </c>
      <c r="B176" s="584"/>
      <c r="C176" s="584"/>
      <c r="D176" s="584"/>
      <c r="E176" s="584"/>
      <c r="F176" s="585"/>
    </row>
    <row r="177" spans="1:6" ht="13.5" thickBot="1">
      <c r="A177" s="256" t="s">
        <v>586</v>
      </c>
      <c r="B177" s="257"/>
      <c r="C177" s="258"/>
      <c r="D177" s="251"/>
      <c r="E177" s="252"/>
      <c r="F177" s="253"/>
    </row>
    <row r="178" spans="1:6" ht="13.5" thickBot="1">
      <c r="A178" s="256" t="s">
        <v>587</v>
      </c>
      <c r="B178" s="257"/>
      <c r="C178" s="258"/>
      <c r="D178" s="251"/>
      <c r="E178" s="254"/>
      <c r="F178" s="255"/>
    </row>
    <row r="179" spans="1:6" ht="15.95" customHeight="1" thickBot="1">
      <c r="A179" s="583" t="s">
        <v>588</v>
      </c>
      <c r="B179" s="584"/>
      <c r="C179" s="584"/>
      <c r="D179" s="584"/>
      <c r="E179" s="584"/>
      <c r="F179" s="585"/>
    </row>
    <row r="180" spans="1:6" ht="13.5" thickBot="1">
      <c r="A180" s="259" t="s">
        <v>589</v>
      </c>
      <c r="B180" s="260"/>
      <c r="C180" s="261"/>
      <c r="D180" s="253"/>
      <c r="E180" s="262"/>
      <c r="F180" s="263"/>
    </row>
  </sheetData>
  <mergeCells count="38">
    <mergeCell ref="A161:F161"/>
    <mergeCell ref="A171:F171"/>
    <mergeCell ref="A176:F176"/>
    <mergeCell ref="A111:F111"/>
    <mergeCell ref="A119:F119"/>
    <mergeCell ref="A179:F179"/>
    <mergeCell ref="A130:F130"/>
    <mergeCell ref="A140:F140"/>
    <mergeCell ref="A146:F146"/>
    <mergeCell ref="A148:F148"/>
    <mergeCell ref="A149:F149"/>
    <mergeCell ref="A154:F154"/>
    <mergeCell ref="A160:F160"/>
    <mergeCell ref="A120:F120"/>
    <mergeCell ref="A63:F63"/>
    <mergeCell ref="A71:F71"/>
    <mergeCell ref="A72:F72"/>
    <mergeCell ref="A80:F80"/>
    <mergeCell ref="A81:F81"/>
    <mergeCell ref="A91:F91"/>
    <mergeCell ref="A100:F100"/>
    <mergeCell ref="A101:F101"/>
    <mergeCell ref="A110:F110"/>
    <mergeCell ref="A34:F34"/>
    <mergeCell ref="A43:F43"/>
    <mergeCell ref="A44:F44"/>
    <mergeCell ref="A53:F53"/>
    <mergeCell ref="A54:F54"/>
    <mergeCell ref="A4:D4"/>
    <mergeCell ref="A14:F14"/>
    <mergeCell ref="A24:F24"/>
    <mergeCell ref="A33:F33"/>
    <mergeCell ref="A1:F1"/>
    <mergeCell ref="A2:A3"/>
    <mergeCell ref="B2:B3"/>
    <mergeCell ref="C2:C3"/>
    <mergeCell ref="D2:D3"/>
    <mergeCell ref="E2: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/>
  </sheetPr>
  <dimension ref="A1:N2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2" sqref="C12"/>
    </sheetView>
  </sheetViews>
  <sheetFormatPr defaultColWidth="11.42578125" defaultRowHeight="15"/>
  <cols>
    <col min="1" max="1" width="20.140625" customWidth="1"/>
    <col min="2" max="2" width="29" customWidth="1"/>
    <col min="3" max="3" width="38.28515625" customWidth="1"/>
    <col min="4" max="4" width="12.7109375" style="361" customWidth="1"/>
    <col min="5" max="5" width="11.42578125" style="361"/>
  </cols>
  <sheetData>
    <row r="1" spans="1:14" s="200" customFormat="1" ht="14.1" customHeight="1">
      <c r="A1" s="593" t="s">
        <v>870</v>
      </c>
      <c r="B1" s="593" t="s">
        <v>306</v>
      </c>
      <c r="C1" s="593" t="s">
        <v>307</v>
      </c>
      <c r="D1" s="589" t="s">
        <v>308</v>
      </c>
      <c r="E1" s="589" t="s">
        <v>309</v>
      </c>
      <c r="F1" s="589" t="s">
        <v>918</v>
      </c>
      <c r="G1" s="589"/>
      <c r="H1" s="589"/>
      <c r="I1" s="589"/>
      <c r="J1" s="589"/>
      <c r="K1" s="589"/>
      <c r="L1" s="589"/>
      <c r="M1" s="589"/>
      <c r="N1" s="589"/>
    </row>
    <row r="2" spans="1:14" s="200" customFormat="1" ht="15.75" customHeight="1">
      <c r="A2" s="593"/>
      <c r="B2" s="593"/>
      <c r="C2" s="593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</row>
    <row r="3" spans="1:14" s="362" customFormat="1" ht="12.75">
      <c r="A3" s="363" t="s">
        <v>310</v>
      </c>
      <c r="B3" s="364"/>
      <c r="C3" s="363"/>
      <c r="D3" s="363"/>
      <c r="E3" s="376"/>
      <c r="F3" s="365"/>
      <c r="G3" s="365"/>
      <c r="H3" s="365"/>
      <c r="I3" s="365"/>
      <c r="J3" s="365"/>
      <c r="K3" s="365"/>
      <c r="L3" s="365"/>
      <c r="M3" s="365"/>
      <c r="N3" s="365"/>
    </row>
    <row r="4" spans="1:14" s="200" customFormat="1" ht="15.75">
      <c r="A4" s="369" t="s">
        <v>868</v>
      </c>
      <c r="B4" s="366" t="s">
        <v>869</v>
      </c>
      <c r="C4" s="370" t="s">
        <v>874</v>
      </c>
      <c r="D4" s="371">
        <v>0.84375</v>
      </c>
      <c r="E4" s="378">
        <v>0.82291666666666663</v>
      </c>
      <c r="F4" s="367" t="s">
        <v>901</v>
      </c>
      <c r="G4" s="368"/>
      <c r="H4" s="368"/>
      <c r="I4" s="368"/>
      <c r="J4" s="368"/>
      <c r="K4" s="368"/>
      <c r="L4" s="368"/>
      <c r="M4" s="368"/>
      <c r="N4" s="368"/>
    </row>
    <row r="5" spans="1:14" ht="15.75">
      <c r="A5" s="369" t="s">
        <v>871</v>
      </c>
      <c r="B5" s="377" t="s">
        <v>872</v>
      </c>
      <c r="C5" s="370" t="s">
        <v>873</v>
      </c>
      <c r="D5" s="371">
        <v>0.70833333333333337</v>
      </c>
      <c r="E5" s="379">
        <v>0.83333333333333337</v>
      </c>
      <c r="F5" s="367" t="s">
        <v>903</v>
      </c>
      <c r="G5" s="372"/>
      <c r="H5" s="373"/>
      <c r="I5" s="373"/>
      <c r="J5" s="373"/>
      <c r="K5" s="373"/>
      <c r="L5" s="373"/>
      <c r="M5" s="373"/>
      <c r="N5" s="373"/>
    </row>
    <row r="6" spans="1:14" ht="15.75">
      <c r="A6" s="369" t="s">
        <v>871</v>
      </c>
      <c r="B6" s="7" t="s">
        <v>875</v>
      </c>
      <c r="C6" s="370" t="s">
        <v>876</v>
      </c>
      <c r="D6" s="331" t="s">
        <v>877</v>
      </c>
      <c r="E6" s="379">
        <v>0.75</v>
      </c>
      <c r="F6" s="374" t="s">
        <v>902</v>
      </c>
      <c r="G6" s="372"/>
      <c r="H6" s="373"/>
      <c r="I6" s="373"/>
      <c r="J6" s="373"/>
      <c r="K6" s="373"/>
      <c r="L6" s="373"/>
      <c r="M6" s="373"/>
      <c r="N6" s="373"/>
    </row>
    <row r="7" spans="1:14" s="362" customFormat="1" ht="12.75">
      <c r="A7" s="590" t="s">
        <v>335</v>
      </c>
      <c r="B7" s="591"/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2"/>
    </row>
    <row r="8" spans="1:14" ht="15.75">
      <c r="A8" s="369" t="s">
        <v>878</v>
      </c>
      <c r="B8" s="377" t="s">
        <v>879</v>
      </c>
      <c r="C8" s="370" t="s">
        <v>880</v>
      </c>
      <c r="D8" s="371">
        <v>0.79861111111111116</v>
      </c>
      <c r="E8" s="378">
        <v>0.79861111111111116</v>
      </c>
      <c r="F8" s="367" t="s">
        <v>904</v>
      </c>
      <c r="G8" s="372"/>
      <c r="H8" s="373"/>
      <c r="I8" s="373"/>
      <c r="J8" s="373"/>
      <c r="K8" s="373"/>
      <c r="L8" s="373"/>
      <c r="M8" s="373"/>
      <c r="N8" s="373"/>
    </row>
    <row r="9" spans="1:14" ht="15.75">
      <c r="A9" s="369" t="s">
        <v>878</v>
      </c>
      <c r="B9" s="7" t="s">
        <v>881</v>
      </c>
      <c r="C9" s="370" t="s">
        <v>882</v>
      </c>
      <c r="D9" s="331" t="s">
        <v>877</v>
      </c>
      <c r="E9" s="379">
        <v>0.75</v>
      </c>
      <c r="F9" s="367" t="s">
        <v>905</v>
      </c>
      <c r="G9" s="372"/>
      <c r="H9" s="373"/>
      <c r="I9" s="373"/>
      <c r="J9" s="373"/>
      <c r="K9" s="373"/>
      <c r="L9" s="373"/>
      <c r="M9" s="373"/>
      <c r="N9" s="373"/>
    </row>
    <row r="10" spans="1:14" ht="15.75">
      <c r="A10" s="369" t="s">
        <v>878</v>
      </c>
      <c r="B10" s="7" t="s">
        <v>883</v>
      </c>
      <c r="C10" s="370" t="s">
        <v>873</v>
      </c>
      <c r="D10" s="371">
        <v>0.70833333333333337</v>
      </c>
      <c r="E10" s="379">
        <v>0.83333333333333337</v>
      </c>
      <c r="F10" s="367" t="s">
        <v>906</v>
      </c>
      <c r="G10" s="372"/>
      <c r="H10" s="373"/>
      <c r="I10" s="373"/>
      <c r="J10" s="373"/>
      <c r="K10" s="373"/>
      <c r="L10" s="373"/>
      <c r="M10" s="373"/>
      <c r="N10" s="373"/>
    </row>
    <row r="11" spans="1:14" s="362" customFormat="1" ht="12.75">
      <c r="A11" s="590" t="s">
        <v>356</v>
      </c>
      <c r="B11" s="591"/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2"/>
    </row>
    <row r="12" spans="1:14" ht="15.75">
      <c r="A12" s="370" t="s">
        <v>884</v>
      </c>
      <c r="B12" s="377" t="s">
        <v>867</v>
      </c>
      <c r="C12" s="370" t="s">
        <v>893</v>
      </c>
      <c r="D12" s="371">
        <v>0.75</v>
      </c>
      <c r="E12" s="378">
        <v>0.75</v>
      </c>
      <c r="F12" s="367" t="s">
        <v>907</v>
      </c>
      <c r="G12" s="375"/>
      <c r="H12" s="373"/>
      <c r="I12" s="373"/>
      <c r="J12" s="373"/>
      <c r="K12" s="373"/>
      <c r="L12" s="373"/>
      <c r="M12" s="373"/>
      <c r="N12" s="373"/>
    </row>
    <row r="13" spans="1:14" ht="15.75">
      <c r="A13" s="370" t="s">
        <v>884</v>
      </c>
      <c r="B13" s="7" t="s">
        <v>885</v>
      </c>
      <c r="C13" s="370" t="s">
        <v>891</v>
      </c>
      <c r="D13" s="371">
        <v>0.83333333333333337</v>
      </c>
      <c r="E13" s="379">
        <v>0.75</v>
      </c>
      <c r="F13" s="367" t="s">
        <v>908</v>
      </c>
      <c r="G13" s="375"/>
      <c r="H13" s="373"/>
      <c r="I13" s="373"/>
      <c r="J13" s="373"/>
      <c r="K13" s="373"/>
      <c r="L13" s="373"/>
      <c r="M13" s="373"/>
      <c r="N13" s="373"/>
    </row>
    <row r="14" spans="1:14" ht="15.75">
      <c r="A14" s="370" t="s">
        <v>884</v>
      </c>
      <c r="B14" s="7" t="s">
        <v>886</v>
      </c>
      <c r="C14" s="370" t="s">
        <v>890</v>
      </c>
      <c r="D14" s="371">
        <v>0.70833333333333337</v>
      </c>
      <c r="E14" s="379">
        <v>0.83333333333333337</v>
      </c>
      <c r="F14" s="367" t="s">
        <v>909</v>
      </c>
      <c r="G14" s="375"/>
      <c r="H14" s="373"/>
      <c r="I14" s="373"/>
      <c r="J14" s="373"/>
      <c r="K14" s="373"/>
      <c r="L14" s="373"/>
      <c r="M14" s="373"/>
      <c r="N14" s="373"/>
    </row>
    <row r="15" spans="1:14" s="362" customFormat="1" ht="12.75">
      <c r="A15" s="590" t="s">
        <v>372</v>
      </c>
      <c r="B15" s="591"/>
      <c r="C15" s="591"/>
      <c r="D15" s="591"/>
      <c r="E15" s="591"/>
      <c r="F15" s="591"/>
      <c r="G15" s="591"/>
      <c r="H15" s="591"/>
      <c r="I15" s="591"/>
      <c r="J15" s="591"/>
      <c r="K15" s="591"/>
      <c r="L15" s="591"/>
      <c r="M15" s="591"/>
      <c r="N15" s="592"/>
    </row>
    <row r="16" spans="1:14" ht="15.75">
      <c r="A16" s="370" t="s">
        <v>887</v>
      </c>
      <c r="B16" s="377" t="s">
        <v>888</v>
      </c>
      <c r="C16" s="370" t="s">
        <v>889</v>
      </c>
      <c r="D16" s="371">
        <v>0.73611111111111116</v>
      </c>
      <c r="E16" s="378">
        <v>0.73611111111111116</v>
      </c>
      <c r="F16" s="367" t="s">
        <v>911</v>
      </c>
      <c r="G16" s="375"/>
      <c r="H16" s="373"/>
      <c r="I16" s="373"/>
      <c r="J16" s="373"/>
      <c r="K16" s="373"/>
      <c r="L16" s="373"/>
      <c r="M16" s="373"/>
      <c r="N16" s="373"/>
    </row>
    <row r="17" spans="1:14" ht="15.75">
      <c r="A17" s="370" t="s">
        <v>887</v>
      </c>
      <c r="B17" s="7" t="s">
        <v>892</v>
      </c>
      <c r="C17" s="370" t="s">
        <v>893</v>
      </c>
      <c r="D17" s="371">
        <v>0.75</v>
      </c>
      <c r="E17" s="379">
        <v>0.75</v>
      </c>
      <c r="F17" s="367" t="s">
        <v>910</v>
      </c>
      <c r="G17" s="373"/>
      <c r="H17" s="373"/>
      <c r="I17" s="373"/>
      <c r="J17" s="373"/>
      <c r="K17" s="373"/>
      <c r="L17" s="373"/>
      <c r="M17" s="373"/>
      <c r="N17" s="373"/>
    </row>
    <row r="18" spans="1:14" ht="15.75">
      <c r="A18" s="370" t="s">
        <v>887</v>
      </c>
      <c r="B18" s="7" t="s">
        <v>894</v>
      </c>
      <c r="C18" s="370" t="s">
        <v>891</v>
      </c>
      <c r="D18" s="371">
        <v>0.83333333333333337</v>
      </c>
      <c r="E18" s="379">
        <v>0.83333333333333337</v>
      </c>
      <c r="F18" s="367" t="s">
        <v>912</v>
      </c>
      <c r="G18" s="373"/>
      <c r="H18" s="373"/>
      <c r="I18" s="373"/>
      <c r="J18" s="373"/>
      <c r="K18" s="373"/>
      <c r="L18" s="373"/>
      <c r="M18" s="373"/>
      <c r="N18" s="373"/>
    </row>
    <row r="19" spans="1:14" s="362" customFormat="1" ht="12.75">
      <c r="A19" s="590" t="s">
        <v>917</v>
      </c>
      <c r="B19" s="591"/>
      <c r="C19" s="591"/>
      <c r="D19" s="591"/>
      <c r="E19" s="591"/>
      <c r="F19" s="591"/>
      <c r="G19" s="591"/>
      <c r="H19" s="591"/>
      <c r="I19" s="591"/>
      <c r="J19" s="591"/>
      <c r="K19" s="591"/>
      <c r="L19" s="591"/>
      <c r="M19" s="591"/>
      <c r="N19" s="592"/>
    </row>
    <row r="20" spans="1:14" ht="15.75">
      <c r="A20" s="370" t="s">
        <v>897</v>
      </c>
      <c r="B20" s="366" t="s">
        <v>895</v>
      </c>
      <c r="C20" s="370" t="s">
        <v>874</v>
      </c>
      <c r="D20" s="371">
        <v>0.80208333333333337</v>
      </c>
      <c r="E20" s="378">
        <v>0.67708333333333337</v>
      </c>
      <c r="F20" s="367" t="s">
        <v>913</v>
      </c>
      <c r="G20" s="373"/>
      <c r="H20" s="373"/>
      <c r="I20" s="373"/>
      <c r="J20" s="373"/>
      <c r="K20" s="373"/>
      <c r="L20" s="373"/>
      <c r="M20" s="373"/>
      <c r="N20" s="373"/>
    </row>
    <row r="21" spans="1:14" ht="15.75">
      <c r="A21" s="370" t="s">
        <v>896</v>
      </c>
      <c r="B21" s="377" t="s">
        <v>898</v>
      </c>
      <c r="C21" s="370" t="s">
        <v>899</v>
      </c>
      <c r="D21" s="371">
        <v>0.73611111111111116</v>
      </c>
      <c r="E21" s="379">
        <v>0.73611111111111116</v>
      </c>
      <c r="F21" s="367" t="s">
        <v>915</v>
      </c>
      <c r="G21" s="373"/>
      <c r="H21" s="373"/>
      <c r="I21" s="373"/>
      <c r="J21" s="373"/>
      <c r="K21" s="373"/>
      <c r="L21" s="373"/>
      <c r="M21" s="373"/>
      <c r="N21" s="373"/>
    </row>
    <row r="22" spans="1:14" ht="15.75">
      <c r="A22" s="370" t="s">
        <v>896</v>
      </c>
      <c r="B22" s="7" t="s">
        <v>900</v>
      </c>
      <c r="C22" s="370" t="s">
        <v>916</v>
      </c>
      <c r="D22" s="371">
        <v>0.66666666666666663</v>
      </c>
      <c r="E22" s="379">
        <v>0.66666666666666663</v>
      </c>
      <c r="F22" s="367" t="s">
        <v>914</v>
      </c>
      <c r="G22" s="373"/>
      <c r="H22" s="373"/>
      <c r="I22" s="373"/>
      <c r="J22" s="373"/>
      <c r="K22" s="373"/>
      <c r="L22" s="373"/>
      <c r="M22" s="373"/>
      <c r="N22" s="373"/>
    </row>
  </sheetData>
  <mergeCells count="10">
    <mergeCell ref="F1:N2"/>
    <mergeCell ref="A11:N11"/>
    <mergeCell ref="A7:N7"/>
    <mergeCell ref="A15:N15"/>
    <mergeCell ref="A19:N19"/>
    <mergeCell ref="E1:E2"/>
    <mergeCell ref="A1:A2"/>
    <mergeCell ref="B1:B2"/>
    <mergeCell ref="C1:C2"/>
    <mergeCell ref="D1:D2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I20"/>
  <sheetViews>
    <sheetView workbookViewId="0">
      <selection activeCell="I2" sqref="I2"/>
    </sheetView>
  </sheetViews>
  <sheetFormatPr defaultColWidth="11.42578125" defaultRowHeight="15"/>
  <cols>
    <col min="1" max="1" width="10.28515625" style="386" bestFit="1" customWidth="1"/>
    <col min="2" max="2" width="26" style="386" customWidth="1"/>
    <col min="3" max="6" width="15.7109375" style="386" customWidth="1"/>
    <col min="7" max="7" width="22.140625" style="386" customWidth="1"/>
  </cols>
  <sheetData>
    <row r="1" spans="1:9" ht="15.75" thickBot="1">
      <c r="A1" s="388" t="s">
        <v>930</v>
      </c>
      <c r="B1" s="389" t="s">
        <v>931</v>
      </c>
      <c r="C1" s="389" t="s">
        <v>939</v>
      </c>
      <c r="D1" s="389" t="s">
        <v>940</v>
      </c>
      <c r="E1" s="389" t="s">
        <v>706</v>
      </c>
      <c r="F1" s="389" t="s">
        <v>707</v>
      </c>
      <c r="G1" s="390" t="s">
        <v>938</v>
      </c>
      <c r="I1" s="387" t="s">
        <v>941</v>
      </c>
    </row>
    <row r="2" spans="1:9">
      <c r="A2" s="391" t="s">
        <v>919</v>
      </c>
      <c r="B2" s="396">
        <v>42770</v>
      </c>
      <c r="C2" s="393">
        <v>0.47569444444444442</v>
      </c>
      <c r="D2" s="393">
        <v>0.35069444444444442</v>
      </c>
      <c r="E2" s="402" t="s">
        <v>920</v>
      </c>
      <c r="F2" s="402" t="s">
        <v>921</v>
      </c>
      <c r="G2" s="397" t="s">
        <v>932</v>
      </c>
      <c r="I2" s="353" t="s">
        <v>942</v>
      </c>
    </row>
    <row r="3" spans="1:9">
      <c r="A3" s="392" t="s">
        <v>919</v>
      </c>
      <c r="B3" s="398">
        <v>42770</v>
      </c>
      <c r="C3" s="394">
        <v>0.57638888888888895</v>
      </c>
      <c r="D3" s="394">
        <v>0.4513888888888889</v>
      </c>
      <c r="E3" s="403" t="s">
        <v>922</v>
      </c>
      <c r="F3" s="403" t="s">
        <v>923</v>
      </c>
      <c r="G3" s="399" t="s">
        <v>937</v>
      </c>
    </row>
    <row r="4" spans="1:9">
      <c r="A4" s="391" t="s">
        <v>919</v>
      </c>
      <c r="B4" s="396">
        <v>42771</v>
      </c>
      <c r="C4" s="393">
        <v>0.45833333333333331</v>
      </c>
      <c r="D4" s="393">
        <v>0.29166666666666669</v>
      </c>
      <c r="E4" s="402" t="s">
        <v>924</v>
      </c>
      <c r="F4" s="402" t="s">
        <v>925</v>
      </c>
      <c r="G4" s="397" t="s">
        <v>933</v>
      </c>
    </row>
    <row r="5" spans="1:9" ht="7.5" customHeight="1" thickBot="1">
      <c r="A5" s="594"/>
      <c r="B5" s="595"/>
      <c r="C5" s="595"/>
      <c r="D5" s="595"/>
      <c r="E5" s="595"/>
      <c r="F5" s="595"/>
      <c r="G5" s="596"/>
    </row>
    <row r="6" spans="1:9">
      <c r="A6" s="391" t="s">
        <v>926</v>
      </c>
      <c r="B6" s="396">
        <v>42777</v>
      </c>
      <c r="C6" s="393">
        <v>0.47569444444444442</v>
      </c>
      <c r="D6" s="393">
        <v>0.35069444444444442</v>
      </c>
      <c r="E6" s="402" t="s">
        <v>924</v>
      </c>
      <c r="F6" s="402" t="s">
        <v>921</v>
      </c>
      <c r="G6" s="397" t="s">
        <v>933</v>
      </c>
    </row>
    <row r="7" spans="1:9">
      <c r="A7" s="392" t="s">
        <v>926</v>
      </c>
      <c r="B7" s="398">
        <v>42777</v>
      </c>
      <c r="C7" s="394">
        <v>0.57638888888888895</v>
      </c>
      <c r="D7" s="394">
        <v>0.4513888888888889</v>
      </c>
      <c r="E7" s="403" t="s">
        <v>925</v>
      </c>
      <c r="F7" s="403" t="s">
        <v>922</v>
      </c>
      <c r="G7" s="399" t="s">
        <v>935</v>
      </c>
    </row>
    <row r="8" spans="1:9">
      <c r="A8" s="391" t="s">
        <v>926</v>
      </c>
      <c r="B8" s="396">
        <v>42778</v>
      </c>
      <c r="C8" s="393">
        <v>0.5</v>
      </c>
      <c r="D8" s="393">
        <v>0.33333333333333331</v>
      </c>
      <c r="E8" s="402" t="s">
        <v>923</v>
      </c>
      <c r="F8" s="402" t="s">
        <v>920</v>
      </c>
      <c r="G8" s="397" t="s">
        <v>934</v>
      </c>
    </row>
    <row r="9" spans="1:9" ht="7.5" customHeight="1" thickBot="1">
      <c r="A9" s="594"/>
      <c r="B9" s="595"/>
      <c r="C9" s="595"/>
      <c r="D9" s="595"/>
      <c r="E9" s="595"/>
      <c r="F9" s="595"/>
      <c r="G9" s="596"/>
    </row>
    <row r="10" spans="1:9">
      <c r="A10" s="391" t="s">
        <v>927</v>
      </c>
      <c r="B10" s="396">
        <v>42791</v>
      </c>
      <c r="C10" s="393">
        <v>0.47569444444444442</v>
      </c>
      <c r="D10" s="393">
        <v>0.35069444444444442</v>
      </c>
      <c r="E10" s="402" t="s">
        <v>920</v>
      </c>
      <c r="F10" s="402" t="s">
        <v>925</v>
      </c>
      <c r="G10" s="397" t="s">
        <v>932</v>
      </c>
    </row>
    <row r="11" spans="1:9">
      <c r="A11" s="392" t="s">
        <v>927</v>
      </c>
      <c r="B11" s="398">
        <v>42791</v>
      </c>
      <c r="C11" s="394">
        <v>0.57638888888888895</v>
      </c>
      <c r="D11" s="394">
        <v>0.4513888888888889</v>
      </c>
      <c r="E11" s="403" t="s">
        <v>921</v>
      </c>
      <c r="F11" s="403" t="s">
        <v>923</v>
      </c>
      <c r="G11" s="399" t="s">
        <v>936</v>
      </c>
    </row>
    <row r="12" spans="1:9">
      <c r="A12" s="391" t="s">
        <v>927</v>
      </c>
      <c r="B12" s="396">
        <v>42792</v>
      </c>
      <c r="C12" s="393">
        <v>0.5</v>
      </c>
      <c r="D12" s="393">
        <v>0.375</v>
      </c>
      <c r="E12" s="402" t="s">
        <v>922</v>
      </c>
      <c r="F12" s="402" t="s">
        <v>924</v>
      </c>
      <c r="G12" s="397" t="s">
        <v>937</v>
      </c>
    </row>
    <row r="13" spans="1:9" ht="7.5" customHeight="1" thickBot="1">
      <c r="A13" s="594"/>
      <c r="B13" s="595"/>
      <c r="C13" s="595"/>
      <c r="D13" s="595"/>
      <c r="E13" s="595"/>
      <c r="F13" s="595"/>
      <c r="G13" s="596"/>
    </row>
    <row r="14" spans="1:9">
      <c r="A14" s="391" t="s">
        <v>928</v>
      </c>
      <c r="B14" s="396">
        <v>42804</v>
      </c>
      <c r="C14" s="393">
        <v>0.70833333333333337</v>
      </c>
      <c r="D14" s="393">
        <v>0.58333333333333337</v>
      </c>
      <c r="E14" s="402" t="s">
        <v>925</v>
      </c>
      <c r="F14" s="402" t="s">
        <v>921</v>
      </c>
      <c r="G14" s="397" t="s">
        <v>935</v>
      </c>
    </row>
    <row r="15" spans="1:9">
      <c r="A15" s="392" t="s">
        <v>928</v>
      </c>
      <c r="B15" s="398">
        <v>42805</v>
      </c>
      <c r="C15" s="394">
        <v>0.4375</v>
      </c>
      <c r="D15" s="394">
        <v>0.27083333333333331</v>
      </c>
      <c r="E15" s="403" t="s">
        <v>924</v>
      </c>
      <c r="F15" s="403" t="s">
        <v>923</v>
      </c>
      <c r="G15" s="399" t="s">
        <v>933</v>
      </c>
    </row>
    <row r="16" spans="1:9">
      <c r="A16" s="391" t="s">
        <v>928</v>
      </c>
      <c r="B16" s="396">
        <v>42805</v>
      </c>
      <c r="C16" s="393">
        <v>0.54166666666666663</v>
      </c>
      <c r="D16" s="393">
        <v>0.41666666666666669</v>
      </c>
      <c r="E16" s="402" t="s">
        <v>922</v>
      </c>
      <c r="F16" s="402" t="s">
        <v>920</v>
      </c>
      <c r="G16" s="397" t="s">
        <v>937</v>
      </c>
    </row>
    <row r="17" spans="1:7" ht="7.5" customHeight="1" thickBot="1">
      <c r="A17" s="594"/>
      <c r="B17" s="595"/>
      <c r="C17" s="595"/>
      <c r="D17" s="595"/>
      <c r="E17" s="595"/>
      <c r="F17" s="595"/>
      <c r="G17" s="596"/>
    </row>
    <row r="18" spans="1:7">
      <c r="A18" s="391" t="s">
        <v>929</v>
      </c>
      <c r="B18" s="396">
        <v>42812</v>
      </c>
      <c r="C18" s="393">
        <v>0.39583333333333331</v>
      </c>
      <c r="D18" s="393">
        <v>0.27083333333333331</v>
      </c>
      <c r="E18" s="402" t="s">
        <v>920</v>
      </c>
      <c r="F18" s="402" t="s">
        <v>924</v>
      </c>
      <c r="G18" s="397" t="s">
        <v>932</v>
      </c>
    </row>
    <row r="19" spans="1:7">
      <c r="A19" s="392" t="s">
        <v>929</v>
      </c>
      <c r="B19" s="398">
        <v>42812</v>
      </c>
      <c r="C19" s="394">
        <v>0.48958333333333331</v>
      </c>
      <c r="D19" s="394">
        <v>0.32291666666666669</v>
      </c>
      <c r="E19" s="403" t="s">
        <v>923</v>
      </c>
      <c r="F19" s="403" t="s">
        <v>925</v>
      </c>
      <c r="G19" s="399" t="s">
        <v>934</v>
      </c>
    </row>
    <row r="20" spans="1:7" ht="15.75" thickBot="1">
      <c r="A20" s="391" t="s">
        <v>929</v>
      </c>
      <c r="B20" s="400">
        <v>42812</v>
      </c>
      <c r="C20" s="395">
        <v>0.58333333333333337</v>
      </c>
      <c r="D20" s="395">
        <v>0.41666666666666669</v>
      </c>
      <c r="E20" s="404" t="s">
        <v>921</v>
      </c>
      <c r="F20" s="404" t="s">
        <v>922</v>
      </c>
      <c r="G20" s="401" t="s">
        <v>936</v>
      </c>
    </row>
  </sheetData>
  <mergeCells count="4">
    <mergeCell ref="A17:G17"/>
    <mergeCell ref="A13:G13"/>
    <mergeCell ref="A9:G9"/>
    <mergeCell ref="A5:G5"/>
  </mergeCells>
  <hyperlinks>
    <hyperlink ref="I2" r:id="rId1"/>
  </hyperlinks>
  <pageMargins left="0.7" right="0.7" top="0.75" bottom="0.75" header="0.3" footer="0.3"/>
  <pageSetup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topLeftCell="C28" workbookViewId="0">
      <selection activeCell="K16" sqref="K16"/>
    </sheetView>
  </sheetViews>
  <sheetFormatPr defaultColWidth="11.42578125" defaultRowHeight="15"/>
  <sheetData>
    <row r="1" spans="1:7" ht="21">
      <c r="A1" s="344">
        <v>2017</v>
      </c>
    </row>
    <row r="2" spans="1:7">
      <c r="A2" s="345" t="s">
        <v>828</v>
      </c>
    </row>
    <row r="3" spans="1:7">
      <c r="A3" s="346" t="s">
        <v>266</v>
      </c>
      <c r="B3" s="346" t="s">
        <v>829</v>
      </c>
      <c r="C3" s="346" t="s">
        <v>829</v>
      </c>
      <c r="D3" s="346" t="s">
        <v>830</v>
      </c>
      <c r="E3" s="346" t="s">
        <v>267</v>
      </c>
      <c r="F3" s="346" t="s">
        <v>281</v>
      </c>
      <c r="G3" s="346" t="s">
        <v>831</v>
      </c>
    </row>
    <row r="4" spans="1:7">
      <c r="A4" s="347"/>
      <c r="B4" s="347"/>
      <c r="C4" s="347"/>
      <c r="D4" s="347"/>
      <c r="E4" s="347"/>
      <c r="F4" s="347"/>
      <c r="G4" s="348">
        <v>1</v>
      </c>
    </row>
    <row r="5" spans="1:7">
      <c r="A5" s="349">
        <v>2</v>
      </c>
      <c r="B5" s="349">
        <v>3</v>
      </c>
      <c r="C5" s="349">
        <v>4</v>
      </c>
      <c r="D5" s="349">
        <v>5</v>
      </c>
      <c r="E5" s="349">
        <v>6</v>
      </c>
      <c r="F5" s="349">
        <v>7</v>
      </c>
      <c r="G5" s="349">
        <v>8</v>
      </c>
    </row>
    <row r="6" spans="1:7">
      <c r="A6" s="349">
        <v>9</v>
      </c>
      <c r="B6" s="349">
        <v>10</v>
      </c>
      <c r="C6" s="349">
        <v>11</v>
      </c>
      <c r="D6" s="349">
        <v>12</v>
      </c>
      <c r="E6" s="349">
        <v>13</v>
      </c>
      <c r="F6" s="349">
        <v>14</v>
      </c>
      <c r="G6" s="349">
        <v>15</v>
      </c>
    </row>
    <row r="7" spans="1:7">
      <c r="A7" s="349">
        <v>16</v>
      </c>
      <c r="B7" s="349">
        <v>17</v>
      </c>
      <c r="C7" s="349">
        <v>18</v>
      </c>
      <c r="D7" s="349">
        <v>19</v>
      </c>
      <c r="E7" s="349">
        <v>20</v>
      </c>
      <c r="F7" s="349">
        <v>21</v>
      </c>
      <c r="G7" s="349">
        <v>22</v>
      </c>
    </row>
    <row r="8" spans="1:7">
      <c r="A8" s="349">
        <v>23</v>
      </c>
      <c r="B8" s="349">
        <v>24</v>
      </c>
      <c r="C8" s="349">
        <v>25</v>
      </c>
      <c r="D8" s="349">
        <v>26</v>
      </c>
      <c r="E8" s="349">
        <v>27</v>
      </c>
      <c r="F8" s="349">
        <v>28</v>
      </c>
      <c r="G8" s="349">
        <v>29</v>
      </c>
    </row>
    <row r="9" spans="1:7">
      <c r="A9" s="349">
        <v>30</v>
      </c>
      <c r="B9" s="349">
        <v>31</v>
      </c>
      <c r="C9" s="347"/>
      <c r="D9" s="347"/>
      <c r="E9" s="347"/>
      <c r="F9" s="347"/>
      <c r="G9" s="347"/>
    </row>
    <row r="10" spans="1:7">
      <c r="A10" s="345" t="s">
        <v>832</v>
      </c>
    </row>
    <row r="11" spans="1:7">
      <c r="A11" s="346" t="s">
        <v>266</v>
      </c>
      <c r="B11" s="346" t="s">
        <v>829</v>
      </c>
      <c r="C11" s="346" t="s">
        <v>829</v>
      </c>
      <c r="D11" s="346" t="s">
        <v>830</v>
      </c>
      <c r="E11" s="346" t="s">
        <v>267</v>
      </c>
      <c r="F11" s="346" t="s">
        <v>281</v>
      </c>
      <c r="G11" s="346" t="s">
        <v>831</v>
      </c>
    </row>
    <row r="12" spans="1:7">
      <c r="A12" s="347"/>
      <c r="B12" s="347"/>
      <c r="C12" s="349">
        <v>1</v>
      </c>
      <c r="D12" s="349">
        <v>2</v>
      </c>
      <c r="E12" s="349">
        <v>3</v>
      </c>
      <c r="F12" s="349">
        <v>4</v>
      </c>
      <c r="G12" s="349">
        <v>5</v>
      </c>
    </row>
    <row r="13" spans="1:7">
      <c r="A13" s="349">
        <v>6</v>
      </c>
      <c r="B13" s="349">
        <v>7</v>
      </c>
      <c r="C13" s="349">
        <v>8</v>
      </c>
      <c r="D13" s="349">
        <v>9</v>
      </c>
      <c r="E13" s="349">
        <v>10</v>
      </c>
      <c r="F13" s="349">
        <v>11</v>
      </c>
      <c r="G13" s="349">
        <v>12</v>
      </c>
    </row>
    <row r="14" spans="1:7">
      <c r="A14" s="349">
        <v>13</v>
      </c>
      <c r="B14" s="349">
        <v>14</v>
      </c>
      <c r="C14" s="349">
        <v>15</v>
      </c>
      <c r="D14" s="349">
        <v>16</v>
      </c>
      <c r="E14" s="349">
        <v>17</v>
      </c>
      <c r="F14" s="349">
        <v>18</v>
      </c>
      <c r="G14" s="349">
        <v>19</v>
      </c>
    </row>
    <row r="15" spans="1:7">
      <c r="A15" s="349">
        <v>20</v>
      </c>
      <c r="B15" s="349">
        <v>21</v>
      </c>
      <c r="C15" s="349">
        <v>22</v>
      </c>
      <c r="D15" s="349">
        <v>23</v>
      </c>
      <c r="E15" s="349">
        <v>24</v>
      </c>
      <c r="F15" s="349">
        <v>25</v>
      </c>
      <c r="G15" s="349">
        <v>26</v>
      </c>
    </row>
    <row r="16" spans="1:7">
      <c r="A16" s="348">
        <v>27</v>
      </c>
      <c r="B16" s="348">
        <v>28</v>
      </c>
      <c r="C16" s="347"/>
      <c r="D16" s="347"/>
      <c r="E16" s="347"/>
      <c r="F16" s="347"/>
      <c r="G16" s="347"/>
    </row>
    <row r="17" spans="1:7">
      <c r="A17" s="347"/>
      <c r="B17" s="347"/>
      <c r="C17" s="347"/>
      <c r="D17" s="347"/>
      <c r="E17" s="347"/>
      <c r="F17" s="347"/>
      <c r="G17" s="347"/>
    </row>
    <row r="18" spans="1:7">
      <c r="A18" s="345" t="s">
        <v>833</v>
      </c>
    </row>
    <row r="19" spans="1:7">
      <c r="A19" s="346" t="s">
        <v>266</v>
      </c>
      <c r="B19" s="346" t="s">
        <v>829</v>
      </c>
      <c r="C19" s="346" t="s">
        <v>829</v>
      </c>
      <c r="D19" s="346" t="s">
        <v>830</v>
      </c>
      <c r="E19" s="346" t="s">
        <v>267</v>
      </c>
      <c r="F19" s="346" t="s">
        <v>281</v>
      </c>
      <c r="G19" s="346" t="s">
        <v>831</v>
      </c>
    </row>
    <row r="20" spans="1:7">
      <c r="A20" s="347"/>
      <c r="B20" s="347"/>
      <c r="C20" s="349">
        <v>1</v>
      </c>
      <c r="D20" s="349">
        <v>2</v>
      </c>
      <c r="E20" s="349">
        <v>3</v>
      </c>
      <c r="F20" s="349">
        <v>4</v>
      </c>
      <c r="G20" s="349">
        <v>5</v>
      </c>
    </row>
    <row r="21" spans="1:7">
      <c r="A21" s="349">
        <v>6</v>
      </c>
      <c r="B21" s="349">
        <v>7</v>
      </c>
      <c r="C21" s="349">
        <v>8</v>
      </c>
      <c r="D21" s="349">
        <v>9</v>
      </c>
      <c r="E21" s="349">
        <v>10</v>
      </c>
      <c r="F21" s="349">
        <v>11</v>
      </c>
      <c r="G21" s="349">
        <v>12</v>
      </c>
    </row>
    <row r="22" spans="1:7">
      <c r="A22" s="349">
        <v>13</v>
      </c>
      <c r="B22" s="349">
        <v>14</v>
      </c>
      <c r="C22" s="349">
        <v>15</v>
      </c>
      <c r="D22" s="349">
        <v>16</v>
      </c>
      <c r="E22" s="349">
        <v>17</v>
      </c>
      <c r="F22" s="349">
        <v>18</v>
      </c>
      <c r="G22" s="349">
        <v>19</v>
      </c>
    </row>
    <row r="23" spans="1:7">
      <c r="A23" s="349">
        <v>20</v>
      </c>
      <c r="B23" s="349">
        <v>21</v>
      </c>
      <c r="C23" s="349">
        <v>22</v>
      </c>
      <c r="D23" s="349">
        <v>23</v>
      </c>
      <c r="E23" s="348">
        <v>24</v>
      </c>
      <c r="F23" s="349">
        <v>25</v>
      </c>
      <c r="G23" s="349">
        <v>26</v>
      </c>
    </row>
    <row r="24" spans="1:7">
      <c r="A24" s="349">
        <v>27</v>
      </c>
      <c r="B24" s="349">
        <v>28</v>
      </c>
      <c r="C24" s="349">
        <v>29</v>
      </c>
      <c r="D24" s="349">
        <v>30</v>
      </c>
      <c r="E24" s="349">
        <v>31</v>
      </c>
      <c r="F24" s="347"/>
      <c r="G24" s="347"/>
    </row>
    <row r="25" spans="1:7">
      <c r="A25" s="347"/>
      <c r="B25" s="347"/>
      <c r="C25" s="347"/>
      <c r="D25" s="347"/>
      <c r="E25" s="347"/>
      <c r="F25" s="347"/>
      <c r="G25" s="347"/>
    </row>
    <row r="26" spans="1:7">
      <c r="A26" s="345" t="s">
        <v>834</v>
      </c>
    </row>
    <row r="27" spans="1:7">
      <c r="A27" s="346" t="s">
        <v>266</v>
      </c>
      <c r="B27" s="346" t="s">
        <v>829</v>
      </c>
      <c r="C27" s="346" t="s">
        <v>829</v>
      </c>
      <c r="D27" s="346" t="s">
        <v>830</v>
      </c>
      <c r="E27" s="346" t="s">
        <v>267</v>
      </c>
      <c r="F27" s="346" t="s">
        <v>281</v>
      </c>
      <c r="G27" s="346" t="s">
        <v>831</v>
      </c>
    </row>
    <row r="28" spans="1:7">
      <c r="A28" s="347"/>
      <c r="B28" s="347"/>
      <c r="C28" s="347"/>
      <c r="D28" s="347"/>
      <c r="E28" s="347"/>
      <c r="F28" s="349">
        <v>1</v>
      </c>
      <c r="G28" s="348">
        <v>2</v>
      </c>
    </row>
    <row r="29" spans="1:7">
      <c r="A29" s="349">
        <v>3</v>
      </c>
      <c r="B29" s="349">
        <v>4</v>
      </c>
      <c r="C29" s="349">
        <v>5</v>
      </c>
      <c r="D29" s="349">
        <v>6</v>
      </c>
      <c r="E29" s="349">
        <v>7</v>
      </c>
      <c r="F29" s="349">
        <v>8</v>
      </c>
      <c r="G29" s="349">
        <v>9</v>
      </c>
    </row>
    <row r="30" spans="1:7">
      <c r="A30" s="349">
        <v>10</v>
      </c>
      <c r="B30" s="348">
        <v>11</v>
      </c>
      <c r="C30" s="348">
        <v>12</v>
      </c>
      <c r="D30" s="348">
        <v>13</v>
      </c>
      <c r="E30" s="348">
        <v>14</v>
      </c>
      <c r="F30" s="349">
        <v>15</v>
      </c>
      <c r="G30" s="349">
        <v>16</v>
      </c>
    </row>
    <row r="31" spans="1:7">
      <c r="A31" s="348">
        <v>17</v>
      </c>
      <c r="B31" s="348">
        <v>18</v>
      </c>
      <c r="C31" s="349">
        <v>19</v>
      </c>
      <c r="D31" s="349">
        <v>20</v>
      </c>
      <c r="E31" s="349">
        <v>21</v>
      </c>
      <c r="F31" s="349">
        <v>22</v>
      </c>
      <c r="G31" s="349">
        <v>23</v>
      </c>
    </row>
    <row r="32" spans="1:7">
      <c r="A32" s="348">
        <v>24</v>
      </c>
      <c r="B32" s="349">
        <v>25</v>
      </c>
      <c r="C32" s="349">
        <v>26</v>
      </c>
      <c r="D32" s="349">
        <v>27</v>
      </c>
      <c r="E32" s="349">
        <v>28</v>
      </c>
      <c r="F32" s="349">
        <v>29</v>
      </c>
      <c r="G32" s="349">
        <v>30</v>
      </c>
    </row>
    <row r="33" spans="1:7">
      <c r="A33" s="347"/>
      <c r="B33" s="347"/>
      <c r="C33" s="347"/>
      <c r="D33" s="347"/>
      <c r="E33" s="347"/>
      <c r="F33" s="347"/>
      <c r="G33" s="347"/>
    </row>
    <row r="34" spans="1:7">
      <c r="A34" s="345" t="s">
        <v>835</v>
      </c>
    </row>
    <row r="35" spans="1:7">
      <c r="A35" s="346" t="s">
        <v>266</v>
      </c>
      <c r="B35" s="346" t="s">
        <v>829</v>
      </c>
      <c r="C35" s="346" t="s">
        <v>829</v>
      </c>
      <c r="D35" s="346" t="s">
        <v>830</v>
      </c>
      <c r="E35" s="346" t="s">
        <v>267</v>
      </c>
      <c r="F35" s="346" t="s">
        <v>281</v>
      </c>
      <c r="G35" s="346" t="s">
        <v>831</v>
      </c>
    </row>
    <row r="36" spans="1:7">
      <c r="A36" s="348">
        <v>1</v>
      </c>
      <c r="B36" s="349">
        <v>2</v>
      </c>
      <c r="C36" s="349">
        <v>3</v>
      </c>
      <c r="D36" s="349">
        <v>4</v>
      </c>
      <c r="E36" s="349">
        <v>5</v>
      </c>
      <c r="F36" s="349">
        <v>6</v>
      </c>
      <c r="G36" s="349">
        <v>7</v>
      </c>
    </row>
    <row r="37" spans="1:7">
      <c r="A37" s="349">
        <v>8</v>
      </c>
      <c r="B37" s="349">
        <v>9</v>
      </c>
      <c r="C37" s="349">
        <v>10</v>
      </c>
      <c r="D37" s="349">
        <v>11</v>
      </c>
      <c r="E37" s="349">
        <v>12</v>
      </c>
      <c r="F37" s="349">
        <v>13</v>
      </c>
      <c r="G37" s="349">
        <v>14</v>
      </c>
    </row>
    <row r="38" spans="1:7">
      <c r="A38" s="349">
        <v>15</v>
      </c>
      <c r="B38" s="349">
        <v>16</v>
      </c>
      <c r="C38" s="349">
        <v>17</v>
      </c>
      <c r="D38" s="349">
        <v>18</v>
      </c>
      <c r="E38" s="349">
        <v>19</v>
      </c>
      <c r="F38" s="349">
        <v>20</v>
      </c>
      <c r="G38" s="349">
        <v>21</v>
      </c>
    </row>
    <row r="39" spans="1:7">
      <c r="A39" s="349">
        <v>22</v>
      </c>
      <c r="B39" s="349">
        <v>23</v>
      </c>
      <c r="C39" s="349">
        <v>24</v>
      </c>
      <c r="D39" s="348">
        <v>25</v>
      </c>
      <c r="E39" s="349">
        <v>26</v>
      </c>
      <c r="F39" s="349">
        <v>27</v>
      </c>
      <c r="G39" s="349">
        <v>28</v>
      </c>
    </row>
    <row r="40" spans="1:7">
      <c r="A40" s="349">
        <v>29</v>
      </c>
      <c r="B40" s="349">
        <v>30</v>
      </c>
      <c r="C40" s="349">
        <v>31</v>
      </c>
      <c r="D40" s="347"/>
      <c r="E40" s="347"/>
      <c r="F40" s="347"/>
      <c r="G40" s="347"/>
    </row>
    <row r="41" spans="1:7">
      <c r="A41" s="345" t="s">
        <v>836</v>
      </c>
    </row>
    <row r="42" spans="1:7">
      <c r="A42" s="346" t="s">
        <v>266</v>
      </c>
      <c r="B42" s="346" t="s">
        <v>829</v>
      </c>
      <c r="C42" s="346" t="s">
        <v>829</v>
      </c>
      <c r="D42" s="346" t="s">
        <v>830</v>
      </c>
      <c r="E42" s="346" t="s">
        <v>267</v>
      </c>
      <c r="F42" s="346" t="s">
        <v>281</v>
      </c>
      <c r="G42" s="346" t="s">
        <v>831</v>
      </c>
    </row>
    <row r="43" spans="1:7">
      <c r="A43" s="347"/>
      <c r="B43" s="347"/>
      <c r="C43" s="347"/>
      <c r="D43" s="349">
        <v>1</v>
      </c>
      <c r="E43" s="349">
        <v>2</v>
      </c>
      <c r="F43" s="349">
        <v>3</v>
      </c>
      <c r="G43" s="349">
        <v>4</v>
      </c>
    </row>
    <row r="44" spans="1:7">
      <c r="A44" s="349">
        <v>5</v>
      </c>
      <c r="B44" s="349">
        <v>6</v>
      </c>
      <c r="C44" s="349">
        <v>7</v>
      </c>
      <c r="D44" s="349">
        <v>8</v>
      </c>
      <c r="E44" s="349">
        <v>9</v>
      </c>
      <c r="F44" s="349">
        <v>10</v>
      </c>
      <c r="G44" s="349">
        <v>11</v>
      </c>
    </row>
    <row r="45" spans="1:7">
      <c r="A45" s="349">
        <v>12</v>
      </c>
      <c r="B45" s="349">
        <v>13</v>
      </c>
      <c r="C45" s="349">
        <v>14</v>
      </c>
      <c r="D45" s="349">
        <v>15</v>
      </c>
      <c r="E45" s="349">
        <v>16</v>
      </c>
      <c r="F45" s="348">
        <v>17</v>
      </c>
      <c r="G45" s="349">
        <v>18</v>
      </c>
    </row>
    <row r="46" spans="1:7">
      <c r="A46" s="349">
        <v>19</v>
      </c>
      <c r="B46" s="348">
        <v>20</v>
      </c>
      <c r="C46" s="349">
        <v>21</v>
      </c>
      <c r="D46" s="349">
        <v>22</v>
      </c>
      <c r="E46" s="349">
        <v>23</v>
      </c>
      <c r="F46" s="349">
        <v>24</v>
      </c>
      <c r="G46" s="348">
        <v>25</v>
      </c>
    </row>
    <row r="47" spans="1:7">
      <c r="A47" s="349">
        <v>26</v>
      </c>
      <c r="B47" s="349">
        <v>27</v>
      </c>
      <c r="C47" s="349">
        <v>28</v>
      </c>
      <c r="D47" s="349">
        <v>29</v>
      </c>
      <c r="E47" s="349">
        <v>30</v>
      </c>
      <c r="F47" s="347"/>
      <c r="G47" s="347"/>
    </row>
    <row r="48" spans="1:7">
      <c r="A48" s="345" t="s">
        <v>837</v>
      </c>
    </row>
    <row r="49" spans="1:7">
      <c r="A49" s="346" t="s">
        <v>266</v>
      </c>
      <c r="B49" s="346" t="s">
        <v>829</v>
      </c>
      <c r="C49" s="346" t="s">
        <v>829</v>
      </c>
      <c r="D49" s="346" t="s">
        <v>830</v>
      </c>
      <c r="E49" s="346" t="s">
        <v>267</v>
      </c>
      <c r="F49" s="346" t="s">
        <v>281</v>
      </c>
      <c r="G49" s="346" t="s">
        <v>831</v>
      </c>
    </row>
    <row r="50" spans="1:7">
      <c r="A50" s="347"/>
      <c r="B50" s="347"/>
      <c r="C50" s="347"/>
      <c r="D50" s="347"/>
      <c r="E50" s="347"/>
      <c r="F50" s="349">
        <v>1</v>
      </c>
      <c r="G50" s="349">
        <v>2</v>
      </c>
    </row>
    <row r="51" spans="1:7">
      <c r="A51" s="349">
        <v>3</v>
      </c>
      <c r="B51" s="349">
        <v>4</v>
      </c>
      <c r="C51" s="349">
        <v>5</v>
      </c>
      <c r="D51" s="349">
        <v>6</v>
      </c>
      <c r="E51" s="349">
        <v>7</v>
      </c>
      <c r="F51" s="349">
        <v>8</v>
      </c>
      <c r="G51" s="348">
        <v>9</v>
      </c>
    </row>
    <row r="52" spans="1:7">
      <c r="A52" s="349">
        <v>10</v>
      </c>
      <c r="B52" s="349">
        <v>11</v>
      </c>
      <c r="C52" s="349">
        <v>12</v>
      </c>
      <c r="D52" s="349">
        <v>13</v>
      </c>
      <c r="E52" s="349">
        <v>14</v>
      </c>
      <c r="F52" s="349">
        <v>15</v>
      </c>
      <c r="G52" s="349">
        <v>16</v>
      </c>
    </row>
    <row r="53" spans="1:7">
      <c r="A53" s="349">
        <v>17</v>
      </c>
      <c r="B53" s="349">
        <v>18</v>
      </c>
      <c r="C53" s="349">
        <v>19</v>
      </c>
      <c r="D53" s="349">
        <v>20</v>
      </c>
      <c r="E53" s="349">
        <v>21</v>
      </c>
      <c r="F53" s="349">
        <v>22</v>
      </c>
      <c r="G53" s="349">
        <v>23</v>
      </c>
    </row>
    <row r="54" spans="1:7">
      <c r="A54" s="349">
        <v>24</v>
      </c>
      <c r="B54" s="349">
        <v>25</v>
      </c>
      <c r="C54" s="349">
        <v>26</v>
      </c>
      <c r="D54" s="349">
        <v>27</v>
      </c>
      <c r="E54" s="349">
        <v>28</v>
      </c>
      <c r="F54" s="349">
        <v>29</v>
      </c>
      <c r="G54" s="349">
        <v>30</v>
      </c>
    </row>
    <row r="55" spans="1:7">
      <c r="A55" s="349">
        <v>31</v>
      </c>
      <c r="B55" s="347"/>
      <c r="C55" s="347"/>
      <c r="D55" s="347"/>
      <c r="E55" s="347"/>
      <c r="F55" s="347"/>
      <c r="G55" s="347"/>
    </row>
    <row r="56" spans="1:7">
      <c r="A56" s="345" t="s">
        <v>838</v>
      </c>
    </row>
    <row r="57" spans="1:7">
      <c r="A57" s="346" t="s">
        <v>266</v>
      </c>
      <c r="B57" s="346" t="s">
        <v>829</v>
      </c>
      <c r="C57" s="346" t="s">
        <v>829</v>
      </c>
      <c r="D57" s="346" t="s">
        <v>830</v>
      </c>
      <c r="E57" s="346" t="s">
        <v>267</v>
      </c>
      <c r="F57" s="346" t="s">
        <v>281</v>
      </c>
      <c r="G57" s="346" t="s">
        <v>831</v>
      </c>
    </row>
    <row r="58" spans="1:7">
      <c r="A58" s="347"/>
      <c r="B58" s="349">
        <v>1</v>
      </c>
      <c r="C58" s="349">
        <v>2</v>
      </c>
      <c r="D58" s="349">
        <v>3</v>
      </c>
      <c r="E58" s="349">
        <v>4</v>
      </c>
      <c r="F58" s="349">
        <v>5</v>
      </c>
      <c r="G58" s="349">
        <v>6</v>
      </c>
    </row>
    <row r="59" spans="1:7">
      <c r="A59" s="349">
        <v>7</v>
      </c>
      <c r="B59" s="349">
        <v>8</v>
      </c>
      <c r="C59" s="349">
        <v>9</v>
      </c>
      <c r="D59" s="349">
        <v>10</v>
      </c>
      <c r="E59" s="349">
        <v>11</v>
      </c>
      <c r="F59" s="349">
        <v>12</v>
      </c>
      <c r="G59" s="349">
        <v>13</v>
      </c>
    </row>
    <row r="60" spans="1:7">
      <c r="A60" s="349">
        <v>14</v>
      </c>
      <c r="B60" s="349">
        <v>15</v>
      </c>
      <c r="C60" s="349">
        <v>16</v>
      </c>
      <c r="D60" s="349">
        <v>17</v>
      </c>
      <c r="E60" s="349">
        <v>18</v>
      </c>
      <c r="F60" s="349">
        <v>19</v>
      </c>
      <c r="G60" s="349">
        <v>20</v>
      </c>
    </row>
    <row r="61" spans="1:7">
      <c r="A61" s="348">
        <v>21</v>
      </c>
      <c r="B61" s="349">
        <v>22</v>
      </c>
      <c r="C61" s="349">
        <v>23</v>
      </c>
      <c r="D61" s="349">
        <v>24</v>
      </c>
      <c r="E61" s="349">
        <v>25</v>
      </c>
      <c r="F61" s="349">
        <v>26</v>
      </c>
      <c r="G61" s="349">
        <v>27</v>
      </c>
    </row>
    <row r="62" spans="1:7">
      <c r="A62" s="349">
        <v>28</v>
      </c>
      <c r="B62" s="349">
        <v>29</v>
      </c>
      <c r="C62" s="349">
        <v>30</v>
      </c>
      <c r="D62" s="349">
        <v>31</v>
      </c>
      <c r="E62" s="347"/>
      <c r="F62" s="347"/>
      <c r="G62" s="347"/>
    </row>
    <row r="63" spans="1:7">
      <c r="A63" s="347"/>
      <c r="B63" s="347"/>
      <c r="C63" s="347"/>
      <c r="D63" s="347"/>
      <c r="E63" s="347"/>
      <c r="F63" s="347"/>
      <c r="G63" s="347"/>
    </row>
    <row r="64" spans="1:7">
      <c r="A64" s="345" t="s">
        <v>839</v>
      </c>
    </row>
    <row r="65" spans="1:7">
      <c r="A65" s="346" t="s">
        <v>266</v>
      </c>
      <c r="B65" s="346" t="s">
        <v>829</v>
      </c>
      <c r="C65" s="346" t="s">
        <v>829</v>
      </c>
      <c r="D65" s="346" t="s">
        <v>830</v>
      </c>
      <c r="E65" s="346" t="s">
        <v>267</v>
      </c>
      <c r="F65" s="346" t="s">
        <v>281</v>
      </c>
      <c r="G65" s="346" t="s">
        <v>831</v>
      </c>
    </row>
    <row r="66" spans="1:7">
      <c r="A66" s="347"/>
      <c r="B66" s="347"/>
      <c r="C66" s="347"/>
      <c r="D66" s="347"/>
      <c r="E66" s="348">
        <v>1</v>
      </c>
      <c r="F66" s="349">
        <v>2</v>
      </c>
      <c r="G66" s="349">
        <v>3</v>
      </c>
    </row>
    <row r="67" spans="1:7">
      <c r="A67" s="349">
        <v>4</v>
      </c>
      <c r="B67" s="349">
        <v>5</v>
      </c>
      <c r="C67" s="349">
        <v>6</v>
      </c>
      <c r="D67" s="349">
        <v>7</v>
      </c>
      <c r="E67" s="349">
        <v>8</v>
      </c>
      <c r="F67" s="349">
        <v>9</v>
      </c>
      <c r="G67" s="349">
        <v>10</v>
      </c>
    </row>
    <row r="68" spans="1:7">
      <c r="A68" s="349">
        <v>11</v>
      </c>
      <c r="B68" s="349">
        <v>12</v>
      </c>
      <c r="C68" s="349">
        <v>13</v>
      </c>
      <c r="D68" s="349">
        <v>14</v>
      </c>
      <c r="E68" s="349">
        <v>15</v>
      </c>
      <c r="F68" s="349">
        <v>16</v>
      </c>
      <c r="G68" s="349">
        <v>17</v>
      </c>
    </row>
    <row r="69" spans="1:7">
      <c r="A69" s="349">
        <v>18</v>
      </c>
      <c r="B69" s="349">
        <v>19</v>
      </c>
      <c r="C69" s="349">
        <v>20</v>
      </c>
      <c r="D69" s="348">
        <v>21</v>
      </c>
      <c r="E69" s="348">
        <v>22</v>
      </c>
      <c r="F69" s="349">
        <v>23</v>
      </c>
      <c r="G69" s="349">
        <v>24</v>
      </c>
    </row>
    <row r="70" spans="1:7">
      <c r="A70" s="349">
        <v>25</v>
      </c>
      <c r="B70" s="349">
        <v>26</v>
      </c>
      <c r="C70" s="349">
        <v>27</v>
      </c>
      <c r="D70" s="349">
        <v>28</v>
      </c>
      <c r="E70" s="349">
        <v>29</v>
      </c>
      <c r="F70" s="348">
        <v>30</v>
      </c>
      <c r="G70" s="347"/>
    </row>
    <row r="71" spans="1:7">
      <c r="A71" s="345" t="s">
        <v>840</v>
      </c>
    </row>
    <row r="72" spans="1:7">
      <c r="A72" s="346" t="s">
        <v>266</v>
      </c>
      <c r="B72" s="346" t="s">
        <v>829</v>
      </c>
      <c r="C72" s="346" t="s">
        <v>829</v>
      </c>
      <c r="D72" s="346" t="s">
        <v>830</v>
      </c>
      <c r="E72" s="346" t="s">
        <v>267</v>
      </c>
      <c r="F72" s="346" t="s">
        <v>281</v>
      </c>
      <c r="G72" s="346" t="s">
        <v>831</v>
      </c>
    </row>
    <row r="73" spans="1:7">
      <c r="A73" s="347"/>
      <c r="B73" s="347"/>
      <c r="C73" s="347"/>
      <c r="D73" s="347"/>
      <c r="E73" s="347"/>
      <c r="F73" s="347"/>
      <c r="G73" s="349">
        <v>1</v>
      </c>
    </row>
    <row r="74" spans="1:7">
      <c r="A74" s="348">
        <v>2</v>
      </c>
      <c r="B74" s="349">
        <v>3</v>
      </c>
      <c r="C74" s="349">
        <v>4</v>
      </c>
      <c r="D74" s="349">
        <v>5</v>
      </c>
      <c r="E74" s="349">
        <v>6</v>
      </c>
      <c r="F74" s="349">
        <v>7</v>
      </c>
      <c r="G74" s="349">
        <v>8</v>
      </c>
    </row>
    <row r="75" spans="1:7">
      <c r="A75" s="348">
        <v>9</v>
      </c>
      <c r="B75" s="349">
        <v>10</v>
      </c>
      <c r="C75" s="349">
        <v>11</v>
      </c>
      <c r="D75" s="349">
        <v>12</v>
      </c>
      <c r="E75" s="349">
        <v>13</v>
      </c>
      <c r="F75" s="349">
        <v>14</v>
      </c>
      <c r="G75" s="349">
        <v>15</v>
      </c>
    </row>
    <row r="76" spans="1:7">
      <c r="A76" s="349">
        <v>16</v>
      </c>
      <c r="B76" s="349">
        <v>17</v>
      </c>
      <c r="C76" s="349">
        <v>18</v>
      </c>
      <c r="D76" s="349">
        <v>19</v>
      </c>
      <c r="E76" s="349">
        <v>20</v>
      </c>
      <c r="F76" s="349">
        <v>21</v>
      </c>
      <c r="G76" s="349">
        <v>22</v>
      </c>
    </row>
    <row r="77" spans="1:7">
      <c r="A77" s="349">
        <v>23</v>
      </c>
      <c r="B77" s="349">
        <v>24</v>
      </c>
      <c r="C77" s="349">
        <v>25</v>
      </c>
      <c r="D77" s="349">
        <v>26</v>
      </c>
      <c r="E77" s="349">
        <v>27</v>
      </c>
      <c r="F77" s="349">
        <v>28</v>
      </c>
      <c r="G77" s="349">
        <v>29</v>
      </c>
    </row>
    <row r="78" spans="1:7">
      <c r="A78" s="349">
        <v>30</v>
      </c>
      <c r="B78" s="349">
        <v>31</v>
      </c>
      <c r="C78" s="347"/>
      <c r="D78" s="347"/>
      <c r="E78" s="347"/>
      <c r="F78" s="347"/>
      <c r="G78" s="347"/>
    </row>
    <row r="79" spans="1:7">
      <c r="A79" s="345" t="s">
        <v>841</v>
      </c>
    </row>
    <row r="80" spans="1:7">
      <c r="A80" s="346" t="s">
        <v>266</v>
      </c>
      <c r="B80" s="346" t="s">
        <v>829</v>
      </c>
      <c r="C80" s="346" t="s">
        <v>829</v>
      </c>
      <c r="D80" s="346" t="s">
        <v>830</v>
      </c>
      <c r="E80" s="346" t="s">
        <v>267</v>
      </c>
      <c r="F80" s="346" t="s">
        <v>281</v>
      </c>
      <c r="G80" s="346" t="s">
        <v>831</v>
      </c>
    </row>
    <row r="81" spans="1:7">
      <c r="A81" s="347"/>
      <c r="B81" s="347"/>
      <c r="C81" s="349">
        <v>1</v>
      </c>
      <c r="D81" s="349">
        <v>2</v>
      </c>
      <c r="E81" s="349">
        <v>3</v>
      </c>
      <c r="F81" s="349">
        <v>4</v>
      </c>
      <c r="G81" s="349">
        <v>5</v>
      </c>
    </row>
    <row r="82" spans="1:7">
      <c r="A82" s="349">
        <v>6</v>
      </c>
      <c r="B82" s="349">
        <v>7</v>
      </c>
      <c r="C82" s="349">
        <v>8</v>
      </c>
      <c r="D82" s="349">
        <v>9</v>
      </c>
      <c r="E82" s="349">
        <v>10</v>
      </c>
      <c r="F82" s="349">
        <v>11</v>
      </c>
      <c r="G82" s="349">
        <v>12</v>
      </c>
    </row>
    <row r="83" spans="1:7">
      <c r="A83" s="349">
        <v>13</v>
      </c>
      <c r="B83" s="349">
        <v>14</v>
      </c>
      <c r="C83" s="349">
        <v>15</v>
      </c>
      <c r="D83" s="349">
        <v>16</v>
      </c>
      <c r="E83" s="349">
        <v>17</v>
      </c>
      <c r="F83" s="349">
        <v>18</v>
      </c>
      <c r="G83" s="349">
        <v>19</v>
      </c>
    </row>
    <row r="84" spans="1:7">
      <c r="A84" s="349">
        <v>20</v>
      </c>
      <c r="B84" s="349">
        <v>21</v>
      </c>
      <c r="C84" s="349">
        <v>22</v>
      </c>
      <c r="D84" s="349">
        <v>23</v>
      </c>
      <c r="E84" s="349">
        <v>24</v>
      </c>
      <c r="F84" s="349">
        <v>25</v>
      </c>
      <c r="G84" s="349">
        <v>26</v>
      </c>
    </row>
    <row r="85" spans="1:7">
      <c r="A85" s="348">
        <v>27</v>
      </c>
      <c r="B85" s="349">
        <v>28</v>
      </c>
      <c r="C85" s="349">
        <v>29</v>
      </c>
      <c r="D85" s="349">
        <v>30</v>
      </c>
      <c r="E85" s="347"/>
      <c r="F85" s="347"/>
      <c r="G85" s="347"/>
    </row>
    <row r="86" spans="1:7">
      <c r="A86" s="347"/>
      <c r="B86" s="347"/>
      <c r="C86" s="347"/>
      <c r="D86" s="347"/>
      <c r="E86" s="347"/>
      <c r="F86" s="347"/>
      <c r="G86" s="347"/>
    </row>
    <row r="87" spans="1:7">
      <c r="A87" s="345" t="s">
        <v>842</v>
      </c>
    </row>
    <row r="88" spans="1:7">
      <c r="A88" s="346" t="s">
        <v>266</v>
      </c>
      <c r="B88" s="346" t="s">
        <v>829</v>
      </c>
      <c r="C88" s="346" t="s">
        <v>829</v>
      </c>
      <c r="D88" s="346" t="s">
        <v>830</v>
      </c>
      <c r="E88" s="346" t="s">
        <v>267</v>
      </c>
      <c r="F88" s="346" t="s">
        <v>281</v>
      </c>
      <c r="G88" s="346" t="s">
        <v>831</v>
      </c>
    </row>
    <row r="89" spans="1:7">
      <c r="A89" s="347"/>
      <c r="B89" s="347"/>
      <c r="C89" s="347"/>
      <c r="D89" s="347"/>
      <c r="E89" s="349">
        <v>1</v>
      </c>
      <c r="F89" s="349">
        <v>2</v>
      </c>
      <c r="G89" s="349">
        <v>3</v>
      </c>
    </row>
    <row r="90" spans="1:7">
      <c r="A90" s="349">
        <v>4</v>
      </c>
      <c r="B90" s="349">
        <v>5</v>
      </c>
      <c r="C90" s="349">
        <v>6</v>
      </c>
      <c r="D90" s="349">
        <v>7</v>
      </c>
      <c r="E90" s="348">
        <v>8</v>
      </c>
      <c r="F90" s="349">
        <v>9</v>
      </c>
      <c r="G90" s="349">
        <v>10</v>
      </c>
    </row>
    <row r="91" spans="1:7">
      <c r="A91" s="349">
        <v>11</v>
      </c>
      <c r="B91" s="349">
        <v>12</v>
      </c>
      <c r="C91" s="349">
        <v>13</v>
      </c>
      <c r="D91" s="349">
        <v>14</v>
      </c>
      <c r="E91" s="349">
        <v>15</v>
      </c>
      <c r="F91" s="349">
        <v>16</v>
      </c>
      <c r="G91" s="349">
        <v>17</v>
      </c>
    </row>
    <row r="92" spans="1:7">
      <c r="A92" s="349">
        <v>18</v>
      </c>
      <c r="B92" s="349">
        <v>19</v>
      </c>
      <c r="C92" s="349">
        <v>20</v>
      </c>
      <c r="D92" s="349">
        <v>21</v>
      </c>
      <c r="E92" s="349">
        <v>22</v>
      </c>
      <c r="F92" s="349">
        <v>23</v>
      </c>
      <c r="G92" s="349">
        <v>24</v>
      </c>
    </row>
    <row r="93" spans="1:7">
      <c r="A93" s="348">
        <v>25</v>
      </c>
      <c r="B93" s="349">
        <v>26</v>
      </c>
      <c r="C93" s="349">
        <v>27</v>
      </c>
      <c r="D93" s="349">
        <v>28</v>
      </c>
      <c r="E93" s="349">
        <v>29</v>
      </c>
      <c r="F93" s="349">
        <v>30</v>
      </c>
      <c r="G93" s="349">
        <v>31</v>
      </c>
    </row>
    <row r="94" spans="1:7" ht="15.75" thickBot="1">
      <c r="A94" s="347"/>
      <c r="B94" s="347"/>
      <c r="C94" s="347"/>
      <c r="D94" s="347"/>
      <c r="E94" s="347"/>
      <c r="F94" s="347"/>
      <c r="G94" s="347"/>
    </row>
    <row r="95" spans="1:7" ht="15.75" thickBot="1">
      <c r="A95" s="350" t="s">
        <v>843</v>
      </c>
    </row>
    <row r="96" spans="1:7" ht="17.25" thickTop="1" thickBot="1">
      <c r="A96" s="351" t="s">
        <v>844</v>
      </c>
    </row>
    <row r="97" spans="1:1" ht="15.75" thickTop="1">
      <c r="A97" s="352"/>
    </row>
    <row r="98" spans="1:1">
      <c r="A98" s="352" t="s">
        <v>845</v>
      </c>
    </row>
    <row r="100" spans="1:1">
      <c r="A100" s="353" t="s">
        <v>846</v>
      </c>
    </row>
    <row r="101" spans="1:1">
      <c r="A101" s="354"/>
    </row>
    <row r="102" spans="1:1">
      <c r="A102" s="354"/>
    </row>
    <row r="103" spans="1:1">
      <c r="A103" s="354" t="s">
        <v>847</v>
      </c>
    </row>
    <row r="105" spans="1:1">
      <c r="A105" s="353" t="s">
        <v>846</v>
      </c>
    </row>
    <row r="107" spans="1:1">
      <c r="A107" s="353" t="s">
        <v>848</v>
      </c>
    </row>
    <row r="108" spans="1:1">
      <c r="A108" s="355"/>
    </row>
    <row r="109" spans="1:1">
      <c r="A109" s="355"/>
    </row>
    <row r="110" spans="1:1">
      <c r="A110" s="355" t="s">
        <v>849</v>
      </c>
    </row>
  </sheetData>
  <hyperlinks>
    <hyperlink ref="G4" r:id="rId1" display="http://www.mininterior.gov.ar/tramitesyservicios/feriados.php"/>
    <hyperlink ref="A16" r:id="rId2" display="http://www.mininterior.gov.ar/tramitesyservicios/feriados.php"/>
    <hyperlink ref="B16" r:id="rId3" display="http://www.mininterior.gov.ar/tramitesyservicios/feriados.php"/>
    <hyperlink ref="E23" r:id="rId4" display="http://www.mininterior.gov.ar/tramitesyservicios/feriados.php"/>
    <hyperlink ref="G28" r:id="rId5" display="http://www.mininterior.gov.ar/tramitesyservicios/feriados.php"/>
    <hyperlink ref="B30" r:id="rId6" display="http://www.mininterior.gov.ar/tramitesyservicios/feriados.php"/>
    <hyperlink ref="C30" r:id="rId7" display="http://www.mininterior.gov.ar/tramitesyservicios/feriados.php"/>
    <hyperlink ref="D30" r:id="rId8" display="http://www.mininterior.gov.ar/tramitesyservicios/feriados.php"/>
    <hyperlink ref="E30" r:id="rId9" display="http://www.mininterior.gov.ar/tramitesyservicios/feriados.php"/>
    <hyperlink ref="A31" r:id="rId10" display="http://www.mininterior.gov.ar/tramitesyservicios/feriados.php"/>
    <hyperlink ref="B31" r:id="rId11" display="http://www.mininterior.gov.ar/tramitesyservicios/feriados.php"/>
    <hyperlink ref="A32" r:id="rId12" display="http://www.mininterior.gov.ar/tramitesyservicios/feriados.php"/>
    <hyperlink ref="A36" r:id="rId13" display="http://www.mininterior.gov.ar/tramitesyservicios/feriados.php"/>
    <hyperlink ref="D39" r:id="rId14" display="http://www.mininterior.gov.ar/tramitesyservicios/feriados.php"/>
    <hyperlink ref="F45" r:id="rId15" display="http://www.mininterior.gov.ar/tramitesyservicios/feriados.php"/>
    <hyperlink ref="B46" r:id="rId16" display="http://www.mininterior.gov.ar/tramitesyservicios/feriados.php"/>
    <hyperlink ref="G46" r:id="rId17" display="http://www.mininterior.gov.ar/tramitesyservicios/feriados.php"/>
    <hyperlink ref="G51" r:id="rId18" display="http://www.mininterior.gov.ar/tramitesyservicios/feriados.php"/>
    <hyperlink ref="A61" r:id="rId19" display="http://www.mininterior.gov.ar/tramitesyservicios/feriados.php"/>
    <hyperlink ref="E66" r:id="rId20" display="http://www.mininterior.gov.ar/tramitesyservicios/feriados.php"/>
    <hyperlink ref="D69" r:id="rId21" display="http://www.mininterior.gov.ar/tramitesyservicios/feriados.php"/>
    <hyperlink ref="E69" r:id="rId22" display="http://www.mininterior.gov.ar/tramitesyservicios/feriados.php"/>
    <hyperlink ref="F70" r:id="rId23" display="http://www.mininterior.gov.ar/tramitesyservicios/feriados.php"/>
    <hyperlink ref="A74" r:id="rId24" display="http://www.mininterior.gov.ar/tramitesyservicios/feriados.php"/>
    <hyperlink ref="A75" r:id="rId25" display="http://www.mininterior.gov.ar/tramitesyservicios/feriados.php"/>
    <hyperlink ref="A85" r:id="rId26" display="http://www.mininterior.gov.ar/tramitesyservicios/feriados.php"/>
    <hyperlink ref="E90" r:id="rId27" display="http://www.mininterior.gov.ar/tramitesyservicios/feriados.php"/>
    <hyperlink ref="A93" r:id="rId28" display="http://www.mininterior.gov.ar/tramitesyservicios/feriados.php"/>
    <hyperlink ref="A100" r:id="rId29" display="http://www.mininterior.gov.ar/tramitesyservicios/pdf/Decreto1584-2010-16.pdf"/>
    <hyperlink ref="A105" r:id="rId30" display="http://www.mininterior.gov.ar/tramitesyservicios/pdf/Decreto1584-2010-16.pdf"/>
    <hyperlink ref="A107" r:id="rId31" display="http://www.mininterior.gov.ar/tramitesyservicios/pdf/feriado-nacional-27-11-2015.pdf"/>
  </hyperlinks>
  <pageMargins left="0.7" right="0.7" top="0.75" bottom="0.75" header="0.3" footer="0.3"/>
  <drawing r:id="rId32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Z39"/>
  <sheetViews>
    <sheetView tabSelected="1" workbookViewId="0">
      <selection activeCell="D4" sqref="D4"/>
    </sheetView>
  </sheetViews>
  <sheetFormatPr defaultColWidth="11.42578125" defaultRowHeight="15"/>
  <cols>
    <col min="1" max="1" width="20.28515625" customWidth="1"/>
    <col min="2" max="2" width="6.42578125" customWidth="1"/>
    <col min="3" max="3" width="21.28515625" bestFit="1" customWidth="1"/>
    <col min="4" max="4" width="10.85546875" customWidth="1"/>
    <col min="5" max="5" width="4.42578125" customWidth="1"/>
    <col min="6" max="6" width="21.7109375" customWidth="1"/>
    <col min="7" max="7" width="2.7109375" customWidth="1"/>
    <col min="8" max="8" width="21.7109375" customWidth="1"/>
    <col min="9" max="9" width="10.7109375" customWidth="1"/>
    <col min="10" max="10" width="21.7109375" customWidth="1"/>
    <col min="11" max="11" width="2.7109375" customWidth="1"/>
    <col min="12" max="12" width="21.7109375" customWidth="1"/>
    <col min="13" max="13" width="4.42578125" customWidth="1"/>
    <col min="14" max="14" width="4.85546875" customWidth="1"/>
    <col min="16" max="16" width="5.5703125" customWidth="1"/>
    <col min="17" max="17" width="5.85546875" customWidth="1"/>
    <col min="18" max="18" width="5.5703125" customWidth="1"/>
    <col min="19" max="19" width="5.85546875" customWidth="1"/>
    <col min="20" max="20" width="4.85546875" customWidth="1"/>
    <col min="21" max="21" width="5.140625" customWidth="1"/>
    <col min="22" max="22" width="6.5703125" customWidth="1"/>
    <col min="23" max="23" width="2.140625" customWidth="1"/>
    <col min="24" max="24" width="19.7109375" customWidth="1"/>
    <col min="26" max="26" width="2.5703125" customWidth="1"/>
    <col min="27" max="27" width="20.140625" customWidth="1"/>
  </cols>
  <sheetData>
    <row r="1" spans="1:26" ht="15.75" thickBot="1">
      <c r="H1" s="530" t="s">
        <v>696</v>
      </c>
      <c r="I1" s="531"/>
      <c r="J1" s="532"/>
    </row>
    <row r="2" spans="1:26" ht="15.75" thickBot="1">
      <c r="A2" s="278" t="s">
        <v>697</v>
      </c>
      <c r="B2" s="279" t="s">
        <v>698</v>
      </c>
      <c r="C2" s="280" t="s">
        <v>699</v>
      </c>
    </row>
    <row r="3" spans="1:26" ht="15.75" thickBot="1">
      <c r="A3" s="281" t="s">
        <v>945</v>
      </c>
      <c r="B3" s="282">
        <v>1</v>
      </c>
      <c r="C3" s="283" t="s">
        <v>946</v>
      </c>
      <c r="H3" s="519" t="s">
        <v>700</v>
      </c>
      <c r="I3" s="520"/>
      <c r="J3" s="521"/>
    </row>
    <row r="4" spans="1:26" ht="15.75" thickBot="1">
      <c r="A4" s="284" t="s">
        <v>701</v>
      </c>
      <c r="B4" s="285">
        <v>2</v>
      </c>
      <c r="C4" s="286" t="s">
        <v>702</v>
      </c>
      <c r="D4" s="287"/>
      <c r="F4" s="522" t="s">
        <v>697</v>
      </c>
      <c r="G4" s="523"/>
      <c r="H4" s="524"/>
      <c r="I4" s="288">
        <v>42489</v>
      </c>
      <c r="J4" s="525" t="s">
        <v>699</v>
      </c>
      <c r="K4" s="526"/>
      <c r="L4" s="527"/>
      <c r="P4" s="528" t="s">
        <v>703</v>
      </c>
      <c r="Q4" s="529"/>
      <c r="R4" s="528" t="s">
        <v>704</v>
      </c>
      <c r="S4" s="529"/>
      <c r="T4" s="528" t="s">
        <v>705</v>
      </c>
      <c r="U4" s="529"/>
      <c r="Z4" s="133"/>
    </row>
    <row r="5" spans="1:26" ht="15.75" thickBot="1">
      <c r="A5" s="284" t="s">
        <v>199</v>
      </c>
      <c r="B5" s="285">
        <v>3</v>
      </c>
      <c r="C5" s="286" t="s">
        <v>200</v>
      </c>
      <c r="F5" s="289" t="s">
        <v>706</v>
      </c>
      <c r="G5" s="290"/>
      <c r="H5" s="291" t="s">
        <v>707</v>
      </c>
      <c r="I5" s="292"/>
      <c r="J5" s="289" t="s">
        <v>706</v>
      </c>
      <c r="K5" s="290"/>
      <c r="L5" s="291" t="s">
        <v>707</v>
      </c>
      <c r="O5" s="293" t="s">
        <v>708</v>
      </c>
      <c r="P5" s="294">
        <v>1</v>
      </c>
      <c r="Q5" s="295">
        <v>6</v>
      </c>
      <c r="R5" s="294">
        <v>2</v>
      </c>
      <c r="S5" s="295">
        <v>5</v>
      </c>
      <c r="T5" s="294">
        <v>3</v>
      </c>
      <c r="U5" s="295">
        <v>4</v>
      </c>
      <c r="W5" s="124"/>
      <c r="Z5" s="124"/>
    </row>
    <row r="6" spans="1:26" ht="15.75" thickBot="1">
      <c r="A6" s="284" t="s">
        <v>709</v>
      </c>
      <c r="B6" s="285">
        <v>4</v>
      </c>
      <c r="C6" s="286" t="s">
        <v>710</v>
      </c>
      <c r="D6" s="296"/>
      <c r="E6" s="297" t="s">
        <v>711</v>
      </c>
      <c r="F6" s="298" t="str">
        <f>+A3</f>
        <v>Tala Rugby Club</v>
      </c>
      <c r="G6" s="299" t="s">
        <v>712</v>
      </c>
      <c r="H6" s="300" t="str">
        <f>+A8</f>
        <v>Aero Club Río IV</v>
      </c>
      <c r="I6" s="301"/>
      <c r="J6" s="298" t="str">
        <f>+C3</f>
        <v>Urú Curé Rugby Club</v>
      </c>
      <c r="K6" s="299" t="s">
        <v>712</v>
      </c>
      <c r="L6" s="300" t="str">
        <f>+C8</f>
        <v>Córdoba Rugby</v>
      </c>
      <c r="M6" s="297" t="s">
        <v>711</v>
      </c>
      <c r="O6" s="302" t="s">
        <v>335</v>
      </c>
      <c r="P6" s="303">
        <v>6</v>
      </c>
      <c r="Q6" s="304">
        <v>4</v>
      </c>
      <c r="R6" s="303">
        <v>5</v>
      </c>
      <c r="S6" s="304">
        <v>3</v>
      </c>
      <c r="T6" s="303">
        <v>1</v>
      </c>
      <c r="U6" s="304">
        <v>2</v>
      </c>
      <c r="W6" s="124"/>
      <c r="Z6" s="124"/>
    </row>
    <row r="7" spans="1:26" ht="15.75" thickBot="1">
      <c r="A7" s="284" t="s">
        <v>947</v>
      </c>
      <c r="B7" s="285">
        <v>5</v>
      </c>
      <c r="C7" s="286" t="s">
        <v>713</v>
      </c>
      <c r="D7" s="296"/>
      <c r="E7" s="297" t="s">
        <v>714</v>
      </c>
      <c r="F7" s="305" t="str">
        <f>+A4</f>
        <v>Jockey Club Córdoba</v>
      </c>
      <c r="G7" s="306" t="s">
        <v>712</v>
      </c>
      <c r="H7" s="307" t="str">
        <f>A7</f>
        <v>Carlos Paz Rugby Club</v>
      </c>
      <c r="I7" s="301"/>
      <c r="J7" s="305" t="str">
        <f>+C4</f>
        <v>Jockey Club Villa María</v>
      </c>
      <c r="K7" s="306" t="s">
        <v>712</v>
      </c>
      <c r="L7" s="307" t="str">
        <f>C7</f>
        <v>San Martín Villa María</v>
      </c>
      <c r="M7" s="297" t="s">
        <v>714</v>
      </c>
      <c r="O7" s="293" t="s">
        <v>356</v>
      </c>
      <c r="P7" s="294">
        <v>2</v>
      </c>
      <c r="Q7" s="295">
        <v>6</v>
      </c>
      <c r="R7" s="294">
        <v>3</v>
      </c>
      <c r="S7" s="295">
        <v>1</v>
      </c>
      <c r="T7" s="294">
        <v>4</v>
      </c>
      <c r="U7" s="295">
        <v>5</v>
      </c>
      <c r="W7" s="124"/>
      <c r="Z7" s="124"/>
    </row>
    <row r="8" spans="1:26" ht="15.75" thickBot="1">
      <c r="A8" s="308" t="s">
        <v>715</v>
      </c>
      <c r="B8" s="309">
        <v>6</v>
      </c>
      <c r="C8" s="310" t="s">
        <v>716</v>
      </c>
      <c r="D8" s="296"/>
      <c r="E8" s="297" t="s">
        <v>717</v>
      </c>
      <c r="F8" s="311" t="str">
        <f>+A5</f>
        <v>La Tablada</v>
      </c>
      <c r="G8" s="312" t="s">
        <v>712</v>
      </c>
      <c r="H8" s="313" t="str">
        <f>A6</f>
        <v>Universitario</v>
      </c>
      <c r="I8" s="314"/>
      <c r="J8" s="311" t="str">
        <f>+C5</f>
        <v>Palermo Bajo</v>
      </c>
      <c r="K8" s="312" t="s">
        <v>712</v>
      </c>
      <c r="L8" s="313" t="str">
        <f>C6</f>
        <v>Córdoba Athletic</v>
      </c>
      <c r="M8" s="297" t="s">
        <v>717</v>
      </c>
      <c r="O8" s="302" t="s">
        <v>372</v>
      </c>
      <c r="P8" s="303">
        <v>6</v>
      </c>
      <c r="Q8" s="304">
        <v>5</v>
      </c>
      <c r="R8" s="303">
        <v>1</v>
      </c>
      <c r="S8" s="304">
        <v>4</v>
      </c>
      <c r="T8" s="303">
        <v>2</v>
      </c>
      <c r="U8" s="304">
        <v>3</v>
      </c>
      <c r="W8" s="124"/>
      <c r="Z8" s="124"/>
    </row>
    <row r="9" spans="1:26" ht="15.75" thickBot="1">
      <c r="A9" s="315" t="s">
        <v>697</v>
      </c>
      <c r="B9" s="316" t="s">
        <v>698</v>
      </c>
      <c r="C9" s="317" t="s">
        <v>699</v>
      </c>
      <c r="D9" s="296"/>
      <c r="E9" s="318"/>
      <c r="G9" s="318"/>
      <c r="K9" s="318"/>
      <c r="M9" s="318"/>
      <c r="O9" s="293" t="s">
        <v>718</v>
      </c>
      <c r="P9" s="294">
        <v>3</v>
      </c>
      <c r="Q9" s="295">
        <v>6</v>
      </c>
      <c r="R9" s="294">
        <v>4</v>
      </c>
      <c r="S9" s="295">
        <v>2</v>
      </c>
      <c r="T9" s="294">
        <v>5</v>
      </c>
      <c r="U9" s="295">
        <v>1</v>
      </c>
      <c r="W9" s="124"/>
      <c r="Z9" s="124"/>
    </row>
    <row r="10" spans="1:26" ht="15.75" thickBot="1">
      <c r="D10" s="296"/>
      <c r="E10" s="318"/>
      <c r="H10" s="519" t="s">
        <v>719</v>
      </c>
      <c r="I10" s="520" t="s">
        <v>720</v>
      </c>
      <c r="J10" s="521"/>
      <c r="M10" s="318"/>
    </row>
    <row r="11" spans="1:26" ht="15.75" thickBot="1">
      <c r="A11" t="s">
        <v>40</v>
      </c>
      <c r="B11" s="318"/>
      <c r="D11" s="296"/>
      <c r="F11" s="522" t="s">
        <v>697</v>
      </c>
      <c r="G11" s="523"/>
      <c r="H11" s="524"/>
      <c r="I11" s="288">
        <f>+I4+7</f>
        <v>42496</v>
      </c>
      <c r="J11" s="525" t="s">
        <v>699</v>
      </c>
      <c r="K11" s="526"/>
      <c r="L11" s="527"/>
    </row>
    <row r="12" spans="1:26">
      <c r="A12" t="s">
        <v>721</v>
      </c>
      <c r="B12" s="318"/>
      <c r="E12" s="297"/>
      <c r="F12" s="289" t="s">
        <v>706</v>
      </c>
      <c r="G12" s="290"/>
      <c r="H12" s="291" t="s">
        <v>707</v>
      </c>
      <c r="I12" s="292"/>
      <c r="J12" s="289" t="s">
        <v>706</v>
      </c>
      <c r="K12" s="290"/>
      <c r="L12" s="291" t="s">
        <v>707</v>
      </c>
      <c r="M12" s="297"/>
    </row>
    <row r="13" spans="1:26">
      <c r="A13" t="s">
        <v>722</v>
      </c>
      <c r="B13" s="318"/>
      <c r="E13" s="297" t="s">
        <v>723</v>
      </c>
      <c r="F13" s="298" t="str">
        <f>+A8</f>
        <v>Aero Club Río IV</v>
      </c>
      <c r="G13" s="299" t="s">
        <v>712</v>
      </c>
      <c r="H13" s="300" t="str">
        <f>+A6</f>
        <v>Universitario</v>
      </c>
      <c r="I13" s="301"/>
      <c r="J13" s="298" t="str">
        <f>+C8</f>
        <v>Córdoba Rugby</v>
      </c>
      <c r="K13" s="299" t="s">
        <v>712</v>
      </c>
      <c r="L13" s="300" t="str">
        <f>+C6</f>
        <v>Córdoba Athletic</v>
      </c>
      <c r="M13" s="297" t="s">
        <v>723</v>
      </c>
    </row>
    <row r="14" spans="1:26">
      <c r="A14" t="s">
        <v>724</v>
      </c>
      <c r="B14" s="318"/>
      <c r="E14" s="297" t="s">
        <v>725</v>
      </c>
      <c r="F14" s="305" t="str">
        <f>+A7</f>
        <v>Carlos Paz Rugby Club</v>
      </c>
      <c r="G14" s="306" t="s">
        <v>712</v>
      </c>
      <c r="H14" s="307" t="str">
        <f>+A5</f>
        <v>La Tablada</v>
      </c>
      <c r="I14" s="301"/>
      <c r="J14" s="305" t="str">
        <f>+C7</f>
        <v>San Martín Villa María</v>
      </c>
      <c r="K14" s="306" t="s">
        <v>712</v>
      </c>
      <c r="L14" s="307" t="str">
        <f>+C5</f>
        <v>Palermo Bajo</v>
      </c>
      <c r="M14" s="297" t="s">
        <v>725</v>
      </c>
    </row>
    <row r="15" spans="1:26" ht="15.75" thickBot="1">
      <c r="A15" t="s">
        <v>726</v>
      </c>
      <c r="E15" s="297" t="s">
        <v>727</v>
      </c>
      <c r="F15" s="311" t="str">
        <f>+A3</f>
        <v>Tala Rugby Club</v>
      </c>
      <c r="G15" s="312" t="s">
        <v>712</v>
      </c>
      <c r="H15" s="313" t="str">
        <f>+A4</f>
        <v>Jockey Club Córdoba</v>
      </c>
      <c r="I15" s="314"/>
      <c r="J15" s="311" t="str">
        <f>+C3</f>
        <v>Urú Curé Rugby Club</v>
      </c>
      <c r="K15" s="312" t="s">
        <v>712</v>
      </c>
      <c r="L15" s="313" t="str">
        <f>+C4</f>
        <v>Jockey Club Villa María</v>
      </c>
      <c r="M15" s="297" t="s">
        <v>727</v>
      </c>
    </row>
    <row r="16" spans="1:26" ht="15.75" thickBot="1">
      <c r="A16" t="s">
        <v>728</v>
      </c>
      <c r="E16" s="297"/>
      <c r="F16" s="296"/>
      <c r="G16" s="319"/>
      <c r="H16" s="296"/>
      <c r="I16" s="296"/>
      <c r="J16" s="296"/>
      <c r="K16" s="319"/>
      <c r="L16" s="296"/>
      <c r="M16" s="297"/>
    </row>
    <row r="17" spans="1:13" ht="15.75" thickBot="1">
      <c r="A17" t="s">
        <v>729</v>
      </c>
      <c r="B17" s="318"/>
      <c r="E17" s="297"/>
      <c r="H17" s="519" t="s">
        <v>730</v>
      </c>
      <c r="I17" s="520" t="s">
        <v>720</v>
      </c>
      <c r="J17" s="521"/>
      <c r="M17" s="297"/>
    </row>
    <row r="18" spans="1:13" ht="15.75" thickBot="1">
      <c r="A18" t="s">
        <v>731</v>
      </c>
      <c r="B18" s="318"/>
      <c r="E18" s="297"/>
      <c r="F18" s="522" t="s">
        <v>697</v>
      </c>
      <c r="G18" s="523"/>
      <c r="H18" s="524"/>
      <c r="I18" s="288">
        <f>+I11+7</f>
        <v>42503</v>
      </c>
      <c r="J18" s="525" t="s">
        <v>699</v>
      </c>
      <c r="K18" s="526"/>
      <c r="L18" s="527"/>
      <c r="M18" s="297"/>
    </row>
    <row r="19" spans="1:13">
      <c r="B19" s="318"/>
      <c r="E19" s="297"/>
      <c r="F19" s="289" t="s">
        <v>706</v>
      </c>
      <c r="G19" s="290"/>
      <c r="H19" s="291" t="s">
        <v>707</v>
      </c>
      <c r="I19" s="292"/>
      <c r="J19" s="289" t="s">
        <v>706</v>
      </c>
      <c r="K19" s="290"/>
      <c r="L19" s="291" t="s">
        <v>707</v>
      </c>
      <c r="M19" s="297"/>
    </row>
    <row r="20" spans="1:13">
      <c r="E20" s="297" t="s">
        <v>732</v>
      </c>
      <c r="F20" s="298" t="str">
        <f>+A4</f>
        <v>Jockey Club Córdoba</v>
      </c>
      <c r="G20" s="299" t="s">
        <v>712</v>
      </c>
      <c r="H20" s="300" t="str">
        <f>+A8</f>
        <v>Aero Club Río IV</v>
      </c>
      <c r="I20" s="301"/>
      <c r="J20" s="298" t="str">
        <f>+C4</f>
        <v>Jockey Club Villa María</v>
      </c>
      <c r="K20" s="299" t="s">
        <v>712</v>
      </c>
      <c r="L20" s="300" t="str">
        <f>+C8</f>
        <v>Córdoba Rugby</v>
      </c>
      <c r="M20" s="297" t="s">
        <v>732</v>
      </c>
    </row>
    <row r="21" spans="1:13">
      <c r="B21" s="318"/>
      <c r="E21" s="297" t="s">
        <v>733</v>
      </c>
      <c r="F21" s="305" t="str">
        <f>+A5</f>
        <v>La Tablada</v>
      </c>
      <c r="G21" s="306" t="s">
        <v>712</v>
      </c>
      <c r="H21" s="307" t="str">
        <f>+A3</f>
        <v>Tala Rugby Club</v>
      </c>
      <c r="I21" s="301"/>
      <c r="J21" s="305" t="str">
        <f>+C5</f>
        <v>Palermo Bajo</v>
      </c>
      <c r="K21" s="306" t="s">
        <v>712</v>
      </c>
      <c r="L21" s="307" t="str">
        <f>+C3</f>
        <v>Urú Curé Rugby Club</v>
      </c>
      <c r="M21" s="297" t="s">
        <v>733</v>
      </c>
    </row>
    <row r="22" spans="1:13" ht="15.75" thickBot="1">
      <c r="B22" s="318"/>
      <c r="E22" s="297" t="s">
        <v>734</v>
      </c>
      <c r="F22" s="311" t="str">
        <f>+A6</f>
        <v>Universitario</v>
      </c>
      <c r="G22" s="312" t="s">
        <v>712</v>
      </c>
      <c r="H22" s="313" t="str">
        <f>+A7</f>
        <v>Carlos Paz Rugby Club</v>
      </c>
      <c r="I22" s="314"/>
      <c r="J22" s="311" t="str">
        <f>+C6</f>
        <v>Córdoba Athletic</v>
      </c>
      <c r="K22" s="312" t="s">
        <v>712</v>
      </c>
      <c r="L22" s="313" t="str">
        <f>+C7</f>
        <v>San Martín Villa María</v>
      </c>
      <c r="M22" s="297" t="s">
        <v>734</v>
      </c>
    </row>
    <row r="23" spans="1:13" ht="15.75" thickBot="1">
      <c r="E23" s="297"/>
      <c r="F23" s="296"/>
      <c r="G23" s="319"/>
      <c r="H23" s="296"/>
      <c r="I23" s="296"/>
      <c r="J23" s="296"/>
      <c r="K23" s="319"/>
      <c r="L23" s="296"/>
      <c r="M23" s="297"/>
    </row>
    <row r="24" spans="1:13" ht="15.75" thickBot="1">
      <c r="E24" s="297"/>
      <c r="H24" s="519" t="s">
        <v>735</v>
      </c>
      <c r="I24" s="520" t="s">
        <v>736</v>
      </c>
      <c r="J24" s="521"/>
      <c r="M24" s="297"/>
    </row>
    <row r="25" spans="1:13" ht="15.75" thickBot="1">
      <c r="B25" s="318"/>
      <c r="E25" s="297"/>
      <c r="F25" s="522" t="s">
        <v>697</v>
      </c>
      <c r="G25" s="523"/>
      <c r="H25" s="524"/>
      <c r="I25" s="288">
        <f>+I18+14</f>
        <v>42517</v>
      </c>
      <c r="J25" s="525" t="s">
        <v>699</v>
      </c>
      <c r="K25" s="526"/>
      <c r="L25" s="527"/>
      <c r="M25" s="297"/>
    </row>
    <row r="26" spans="1:13">
      <c r="B26" s="318"/>
      <c r="E26" s="297"/>
      <c r="F26" s="289" t="s">
        <v>706</v>
      </c>
      <c r="G26" s="290"/>
      <c r="H26" s="291" t="s">
        <v>707</v>
      </c>
      <c r="I26" s="292"/>
      <c r="J26" s="289" t="s">
        <v>706</v>
      </c>
      <c r="K26" s="290"/>
      <c r="L26" s="291" t="s">
        <v>707</v>
      </c>
      <c r="M26" s="297"/>
    </row>
    <row r="27" spans="1:13">
      <c r="B27" s="318"/>
      <c r="E27" s="297" t="s">
        <v>737</v>
      </c>
      <c r="F27" s="298" t="str">
        <f>+A8</f>
        <v>Aero Club Río IV</v>
      </c>
      <c r="G27" s="299" t="s">
        <v>712</v>
      </c>
      <c r="H27" s="300" t="str">
        <f>+A7</f>
        <v>Carlos Paz Rugby Club</v>
      </c>
      <c r="I27" s="301"/>
      <c r="J27" s="298" t="str">
        <f>+C8</f>
        <v>Córdoba Rugby</v>
      </c>
      <c r="K27" s="299" t="s">
        <v>712</v>
      </c>
      <c r="L27" s="300" t="str">
        <f>+C7</f>
        <v>San Martín Villa María</v>
      </c>
      <c r="M27" s="297" t="s">
        <v>737</v>
      </c>
    </row>
    <row r="28" spans="1:13">
      <c r="E28" s="297" t="s">
        <v>738</v>
      </c>
      <c r="F28" s="305" t="str">
        <f>+A3</f>
        <v>Tala Rugby Club</v>
      </c>
      <c r="G28" s="306" t="s">
        <v>712</v>
      </c>
      <c r="H28" s="307" t="str">
        <f>+A6</f>
        <v>Universitario</v>
      </c>
      <c r="I28" s="301"/>
      <c r="J28" s="305" t="str">
        <f>+C3</f>
        <v>Urú Curé Rugby Club</v>
      </c>
      <c r="K28" s="306" t="s">
        <v>712</v>
      </c>
      <c r="L28" s="307" t="str">
        <f>+C6</f>
        <v>Córdoba Athletic</v>
      </c>
      <c r="M28" s="297" t="s">
        <v>738</v>
      </c>
    </row>
    <row r="29" spans="1:13" ht="15.75" thickBot="1">
      <c r="B29" s="318"/>
      <c r="E29" s="297" t="s">
        <v>739</v>
      </c>
      <c r="F29" s="311" t="str">
        <f>+A4</f>
        <v>Jockey Club Córdoba</v>
      </c>
      <c r="G29" s="312" t="s">
        <v>712</v>
      </c>
      <c r="H29" s="313" t="str">
        <f>+A5</f>
        <v>La Tablada</v>
      </c>
      <c r="I29" s="314"/>
      <c r="J29" s="311" t="str">
        <f>+C4</f>
        <v>Jockey Club Villa María</v>
      </c>
      <c r="K29" s="312" t="s">
        <v>712</v>
      </c>
      <c r="L29" s="313" t="str">
        <f>+C5</f>
        <v>Palermo Bajo</v>
      </c>
      <c r="M29" s="297" t="s">
        <v>739</v>
      </c>
    </row>
    <row r="30" spans="1:13" ht="15.75" thickBot="1">
      <c r="B30" s="318"/>
      <c r="E30" s="297"/>
      <c r="F30" s="296"/>
      <c r="G30" s="319"/>
      <c r="H30" s="296"/>
      <c r="I30" s="296"/>
      <c r="J30" s="296"/>
      <c r="K30" s="319"/>
      <c r="L30" s="296"/>
      <c r="M30" s="297"/>
    </row>
    <row r="31" spans="1:13" ht="15.75" thickBot="1">
      <c r="B31" s="318"/>
      <c r="E31" s="297"/>
      <c r="H31" s="519" t="s">
        <v>740</v>
      </c>
      <c r="I31" s="520" t="s">
        <v>741</v>
      </c>
      <c r="J31" s="521"/>
      <c r="M31" s="297"/>
    </row>
    <row r="32" spans="1:13" ht="15.75" thickBot="1">
      <c r="E32" s="297"/>
      <c r="F32" s="522" t="s">
        <v>697</v>
      </c>
      <c r="G32" s="523"/>
      <c r="H32" s="524"/>
      <c r="I32" s="288">
        <f>+I25+7</f>
        <v>42524</v>
      </c>
      <c r="J32" s="525" t="s">
        <v>699</v>
      </c>
      <c r="K32" s="526"/>
      <c r="L32" s="527"/>
      <c r="M32" s="297"/>
    </row>
    <row r="33" spans="4:13">
      <c r="D33" s="318"/>
      <c r="E33" s="297"/>
      <c r="F33" s="289" t="s">
        <v>706</v>
      </c>
      <c r="G33" s="290"/>
      <c r="H33" s="291" t="s">
        <v>707</v>
      </c>
      <c r="I33" s="292"/>
      <c r="J33" s="289" t="s">
        <v>706</v>
      </c>
      <c r="K33" s="290"/>
      <c r="L33" s="291" t="s">
        <v>707</v>
      </c>
      <c r="M33" s="297"/>
    </row>
    <row r="34" spans="4:13">
      <c r="D34" s="318"/>
      <c r="E34" s="297" t="s">
        <v>742</v>
      </c>
      <c r="F34" s="298" t="str">
        <f>+A5</f>
        <v>La Tablada</v>
      </c>
      <c r="G34" s="299" t="s">
        <v>712</v>
      </c>
      <c r="H34" s="300" t="str">
        <f>+A8</f>
        <v>Aero Club Río IV</v>
      </c>
      <c r="I34" s="301"/>
      <c r="J34" s="298" t="str">
        <f>+C5</f>
        <v>Palermo Bajo</v>
      </c>
      <c r="K34" s="299" t="s">
        <v>712</v>
      </c>
      <c r="L34" s="300" t="str">
        <f>+C8</f>
        <v>Córdoba Rugby</v>
      </c>
      <c r="M34" s="297" t="s">
        <v>742</v>
      </c>
    </row>
    <row r="35" spans="4:13">
      <c r="E35" s="297" t="s">
        <v>743</v>
      </c>
      <c r="F35" s="305" t="str">
        <f>+A6</f>
        <v>Universitario</v>
      </c>
      <c r="G35" s="306" t="s">
        <v>712</v>
      </c>
      <c r="H35" s="307" t="str">
        <f>+A4</f>
        <v>Jockey Club Córdoba</v>
      </c>
      <c r="I35" s="301"/>
      <c r="J35" s="305" t="str">
        <f>+C6</f>
        <v>Córdoba Athletic</v>
      </c>
      <c r="K35" s="306" t="s">
        <v>712</v>
      </c>
      <c r="L35" s="307" t="str">
        <f>+C4</f>
        <v>Jockey Club Villa María</v>
      </c>
      <c r="M35" s="297" t="s">
        <v>743</v>
      </c>
    </row>
    <row r="36" spans="4:13" ht="15.75" thickBot="1">
      <c r="E36" s="297" t="s">
        <v>744</v>
      </c>
      <c r="F36" s="311" t="str">
        <f>+A7</f>
        <v>Carlos Paz Rugby Club</v>
      </c>
      <c r="G36" s="312" t="s">
        <v>712</v>
      </c>
      <c r="H36" s="313" t="str">
        <f>+A3</f>
        <v>Tala Rugby Club</v>
      </c>
      <c r="I36" s="314"/>
      <c r="J36" s="311" t="str">
        <f>+C7</f>
        <v>San Martín Villa María</v>
      </c>
      <c r="K36" s="312" t="s">
        <v>712</v>
      </c>
      <c r="L36" s="313" t="str">
        <f>+C3</f>
        <v>Urú Curé Rugby Club</v>
      </c>
      <c r="M36" s="297" t="s">
        <v>744</v>
      </c>
    </row>
    <row r="37" spans="4:13">
      <c r="E37" s="297"/>
      <c r="M37" s="297"/>
    </row>
    <row r="38" spans="4:13">
      <c r="E38" s="297"/>
      <c r="M38" s="297"/>
    </row>
    <row r="39" spans="4:13">
      <c r="E39" s="297"/>
      <c r="M39" s="297"/>
    </row>
  </sheetData>
  <mergeCells count="19">
    <mergeCell ref="F18:H18"/>
    <mergeCell ref="J18:L18"/>
    <mergeCell ref="H1:J1"/>
    <mergeCell ref="H3:J3"/>
    <mergeCell ref="F4:H4"/>
    <mergeCell ref="J4:L4"/>
    <mergeCell ref="T4:U4"/>
    <mergeCell ref="H10:J10"/>
    <mergeCell ref="F11:H11"/>
    <mergeCell ref="J11:L11"/>
    <mergeCell ref="H17:J17"/>
    <mergeCell ref="P4:Q4"/>
    <mergeCell ref="R4:S4"/>
    <mergeCell ref="H24:J24"/>
    <mergeCell ref="F25:H25"/>
    <mergeCell ref="J25:L25"/>
    <mergeCell ref="H31:J31"/>
    <mergeCell ref="F32:H32"/>
    <mergeCell ref="J32:L3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B1:R60"/>
  <sheetViews>
    <sheetView workbookViewId="0">
      <selection activeCell="K42" sqref="K42"/>
    </sheetView>
  </sheetViews>
  <sheetFormatPr defaultColWidth="11.42578125" defaultRowHeight="15"/>
  <cols>
    <col min="1" max="1" width="1.28515625" customWidth="1"/>
    <col min="2" max="2" width="20.28515625" customWidth="1"/>
    <col min="3" max="3" width="7.85546875" customWidth="1"/>
    <col min="4" max="4" width="7" customWidth="1"/>
    <col min="5" max="5" width="4.42578125" customWidth="1"/>
    <col min="6" max="6" width="21.7109375" customWidth="1"/>
    <col min="7" max="7" width="2.7109375" customWidth="1"/>
    <col min="8" max="8" width="21.7109375" customWidth="1"/>
    <col min="9" max="9" width="6.42578125" customWidth="1"/>
    <col min="10" max="10" width="8.28515625" customWidth="1"/>
    <col min="11" max="18" width="4.7109375" customWidth="1"/>
  </cols>
  <sheetData>
    <row r="1" spans="2:18" ht="15.75" thickBot="1"/>
    <row r="2" spans="2:18" ht="15.75" thickBot="1">
      <c r="B2" s="278" t="s">
        <v>697</v>
      </c>
      <c r="C2" s="280" t="s">
        <v>745</v>
      </c>
      <c r="F2" s="535" t="s">
        <v>746</v>
      </c>
      <c r="G2" s="536"/>
      <c r="H2" s="537"/>
    </row>
    <row r="3" spans="2:18" ht="15.75" thickBot="1">
      <c r="B3" s="281" t="s">
        <v>747</v>
      </c>
      <c r="C3" s="320">
        <v>1</v>
      </c>
      <c r="K3" s="528" t="s">
        <v>703</v>
      </c>
      <c r="L3" s="529"/>
      <c r="M3" s="528" t="s">
        <v>704</v>
      </c>
      <c r="N3" s="529"/>
      <c r="O3" s="528" t="s">
        <v>705</v>
      </c>
      <c r="P3" s="529"/>
      <c r="Q3" s="538" t="s">
        <v>748</v>
      </c>
      <c r="R3" s="539"/>
    </row>
    <row r="4" spans="2:18" ht="15.75" thickBot="1">
      <c r="B4" s="284" t="s">
        <v>749</v>
      </c>
      <c r="C4" s="321">
        <v>2</v>
      </c>
      <c r="F4" s="533" t="s">
        <v>700</v>
      </c>
      <c r="G4" s="534"/>
      <c r="H4" s="322">
        <v>42531</v>
      </c>
      <c r="J4" s="293" t="s">
        <v>708</v>
      </c>
      <c r="K4" s="294">
        <v>1</v>
      </c>
      <c r="L4" s="295">
        <v>8</v>
      </c>
      <c r="M4" s="294">
        <v>2</v>
      </c>
      <c r="N4" s="295">
        <v>7</v>
      </c>
      <c r="O4" s="294">
        <v>3</v>
      </c>
      <c r="P4" s="295">
        <v>6</v>
      </c>
      <c r="Q4" s="294">
        <v>4</v>
      </c>
      <c r="R4" s="295">
        <v>5</v>
      </c>
    </row>
    <row r="5" spans="2:18" ht="15.75" thickBot="1">
      <c r="B5" s="284" t="s">
        <v>750</v>
      </c>
      <c r="C5" s="321">
        <v>3</v>
      </c>
      <c r="D5" s="287"/>
      <c r="E5" s="297"/>
      <c r="F5" s="323" t="s">
        <v>706</v>
      </c>
      <c r="G5" s="324"/>
      <c r="H5" s="325" t="s">
        <v>707</v>
      </c>
      <c r="J5" s="293" t="s">
        <v>335</v>
      </c>
      <c r="K5" s="303">
        <v>8</v>
      </c>
      <c r="L5" s="304">
        <v>5</v>
      </c>
      <c r="M5" s="303">
        <v>7</v>
      </c>
      <c r="N5" s="304">
        <v>4</v>
      </c>
      <c r="O5" s="303">
        <v>6</v>
      </c>
      <c r="P5" s="304">
        <v>3</v>
      </c>
      <c r="Q5" s="303">
        <v>1</v>
      </c>
      <c r="R5" s="304">
        <v>2</v>
      </c>
    </row>
    <row r="6" spans="2:18" ht="15.75" thickBot="1">
      <c r="B6" s="284" t="s">
        <v>751</v>
      </c>
      <c r="C6" s="321">
        <v>4</v>
      </c>
      <c r="E6" s="297" t="s">
        <v>752</v>
      </c>
      <c r="F6" s="298" t="str">
        <f>+B3</f>
        <v>Primero sorteado</v>
      </c>
      <c r="G6" s="299" t="s">
        <v>712</v>
      </c>
      <c r="H6" s="300" t="str">
        <f>+B10</f>
        <v>Octavo Sorteado</v>
      </c>
      <c r="J6" s="293" t="s">
        <v>356</v>
      </c>
      <c r="K6" s="294">
        <v>2</v>
      </c>
      <c r="L6" s="295">
        <v>8</v>
      </c>
      <c r="M6" s="294">
        <v>3</v>
      </c>
      <c r="N6" s="295">
        <v>1</v>
      </c>
      <c r="O6" s="294">
        <v>4</v>
      </c>
      <c r="P6" s="295">
        <v>7</v>
      </c>
      <c r="Q6" s="294">
        <v>5</v>
      </c>
      <c r="R6" s="295">
        <v>6</v>
      </c>
    </row>
    <row r="7" spans="2:18" ht="15.75" thickBot="1">
      <c r="B7" s="284" t="s">
        <v>753</v>
      </c>
      <c r="C7" s="321">
        <v>5</v>
      </c>
      <c r="D7" s="296"/>
      <c r="E7" s="297" t="s">
        <v>754</v>
      </c>
      <c r="F7" s="305" t="str">
        <f>+B4</f>
        <v>Segundo Sorteado</v>
      </c>
      <c r="G7" s="306" t="s">
        <v>712</v>
      </c>
      <c r="H7" s="307" t="str">
        <f>B9</f>
        <v>Septimo Sorteado</v>
      </c>
      <c r="J7" s="293" t="s">
        <v>372</v>
      </c>
      <c r="K7" s="303">
        <v>8</v>
      </c>
      <c r="L7" s="304">
        <v>6</v>
      </c>
      <c r="M7" s="303">
        <v>7</v>
      </c>
      <c r="N7" s="304">
        <v>5</v>
      </c>
      <c r="O7" s="303">
        <v>1</v>
      </c>
      <c r="P7" s="304">
        <v>4</v>
      </c>
      <c r="Q7" s="303">
        <v>2</v>
      </c>
      <c r="R7" s="304">
        <v>3</v>
      </c>
    </row>
    <row r="8" spans="2:18" ht="15.75" thickBot="1">
      <c r="B8" s="284" t="s">
        <v>755</v>
      </c>
      <c r="C8" s="321">
        <v>6</v>
      </c>
      <c r="D8" s="296"/>
      <c r="E8" s="297" t="s">
        <v>756</v>
      </c>
      <c r="F8" s="298" t="str">
        <f>+B5</f>
        <v>Tercero Sorteado</v>
      </c>
      <c r="G8" s="299" t="s">
        <v>712</v>
      </c>
      <c r="H8" s="300" t="str">
        <f>B8</f>
        <v>Sexto Sorteado</v>
      </c>
      <c r="J8" s="293" t="s">
        <v>718</v>
      </c>
      <c r="K8" s="294">
        <v>3</v>
      </c>
      <c r="L8" s="295">
        <v>8</v>
      </c>
      <c r="M8" s="294">
        <v>4</v>
      </c>
      <c r="N8" s="295">
        <v>2</v>
      </c>
      <c r="O8" s="294">
        <v>5</v>
      </c>
      <c r="P8" s="295">
        <v>1</v>
      </c>
      <c r="Q8" s="294">
        <v>6</v>
      </c>
      <c r="R8" s="295">
        <v>7</v>
      </c>
    </row>
    <row r="9" spans="2:18" ht="15.75" thickBot="1">
      <c r="B9" s="284" t="s">
        <v>757</v>
      </c>
      <c r="C9" s="321">
        <v>7</v>
      </c>
      <c r="D9" s="296"/>
      <c r="E9" s="297" t="s">
        <v>758</v>
      </c>
      <c r="F9" s="326" t="str">
        <f>+B6</f>
        <v>Cuarto Sorteado</v>
      </c>
      <c r="G9" s="327" t="s">
        <v>712</v>
      </c>
      <c r="H9" s="328" t="str">
        <f>B7</f>
        <v>Quinto Sorteado</v>
      </c>
      <c r="J9" s="293" t="s">
        <v>759</v>
      </c>
      <c r="K9" s="294">
        <v>8</v>
      </c>
      <c r="L9" s="295">
        <v>7</v>
      </c>
      <c r="M9" s="294">
        <v>1</v>
      </c>
      <c r="N9" s="295">
        <v>6</v>
      </c>
      <c r="O9" s="294">
        <v>2</v>
      </c>
      <c r="P9" s="295">
        <v>5</v>
      </c>
      <c r="Q9" s="294">
        <v>3</v>
      </c>
      <c r="R9" s="295">
        <v>4</v>
      </c>
    </row>
    <row r="10" spans="2:18" ht="15.75" thickBot="1">
      <c r="B10" s="329" t="s">
        <v>760</v>
      </c>
      <c r="C10" s="330">
        <v>8</v>
      </c>
      <c r="D10" s="296"/>
      <c r="E10" s="318"/>
      <c r="G10" s="318"/>
      <c r="J10" s="293" t="s">
        <v>761</v>
      </c>
      <c r="K10" s="294">
        <v>4</v>
      </c>
      <c r="L10" s="295">
        <v>8</v>
      </c>
      <c r="M10" s="294">
        <v>5</v>
      </c>
      <c r="N10" s="295">
        <v>3</v>
      </c>
      <c r="O10" s="294">
        <v>6</v>
      </c>
      <c r="P10" s="295">
        <v>2</v>
      </c>
      <c r="Q10" s="294">
        <v>7</v>
      </c>
      <c r="R10" s="295">
        <v>1</v>
      </c>
    </row>
    <row r="11" spans="2:18" ht="15.75" thickBot="1">
      <c r="B11" s="278" t="s">
        <v>697</v>
      </c>
      <c r="C11" s="280" t="s">
        <v>745</v>
      </c>
      <c r="D11" s="296"/>
      <c r="F11" s="533" t="s">
        <v>719</v>
      </c>
      <c r="G11" s="534" t="s">
        <v>720</v>
      </c>
      <c r="H11" s="322">
        <f>H4+7</f>
        <v>42538</v>
      </c>
    </row>
    <row r="12" spans="2:18">
      <c r="D12" s="296"/>
      <c r="E12" s="297"/>
      <c r="F12" s="289" t="s">
        <v>706</v>
      </c>
      <c r="G12" s="290"/>
      <c r="H12" s="290" t="s">
        <v>707</v>
      </c>
    </row>
    <row r="13" spans="2:18">
      <c r="C13" s="318"/>
      <c r="E13" s="297" t="s">
        <v>762</v>
      </c>
      <c r="F13" s="298" t="str">
        <f>+B10</f>
        <v>Octavo Sorteado</v>
      </c>
      <c r="G13" s="299" t="s">
        <v>712</v>
      </c>
      <c r="H13" s="331" t="str">
        <f>+B7</f>
        <v>Quinto Sorteado</v>
      </c>
    </row>
    <row r="14" spans="2:18">
      <c r="C14" s="318"/>
      <c r="E14" s="297" t="s">
        <v>763</v>
      </c>
      <c r="F14" s="305" t="str">
        <f>+B9</f>
        <v>Septimo Sorteado</v>
      </c>
      <c r="G14" s="306" t="s">
        <v>712</v>
      </c>
      <c r="H14" s="332" t="str">
        <f>+B6</f>
        <v>Cuarto Sorteado</v>
      </c>
    </row>
    <row r="15" spans="2:18">
      <c r="C15" s="318"/>
      <c r="E15" s="297" t="s">
        <v>764</v>
      </c>
      <c r="F15" s="298" t="str">
        <f>+B8</f>
        <v>Sexto Sorteado</v>
      </c>
      <c r="G15" s="299" t="s">
        <v>712</v>
      </c>
      <c r="H15" s="331" t="str">
        <f>+B5</f>
        <v>Tercero Sorteado</v>
      </c>
    </row>
    <row r="16" spans="2:18" ht="15.75" thickBot="1">
      <c r="C16" s="318"/>
      <c r="E16" s="297" t="s">
        <v>765</v>
      </c>
      <c r="F16" s="326" t="str">
        <f>+B3</f>
        <v>Primero sorteado</v>
      </c>
      <c r="G16" s="327" t="s">
        <v>712</v>
      </c>
      <c r="H16" s="333" t="str">
        <f>B4</f>
        <v>Segundo Sorteado</v>
      </c>
    </row>
    <row r="17" spans="3:8" ht="15.75" thickBot="1">
      <c r="E17" s="297"/>
      <c r="F17" s="296"/>
      <c r="G17" s="319"/>
      <c r="H17" s="296"/>
    </row>
    <row r="18" spans="3:8" ht="15.75" thickBot="1">
      <c r="E18" s="297"/>
      <c r="F18" s="533" t="s">
        <v>730</v>
      </c>
      <c r="G18" s="534" t="s">
        <v>720</v>
      </c>
      <c r="H18" s="322">
        <f>H11+7</f>
        <v>42545</v>
      </c>
    </row>
    <row r="19" spans="3:8" ht="15.75" thickBot="1">
      <c r="C19" s="318"/>
      <c r="E19" s="297"/>
      <c r="F19" s="519" t="s">
        <v>706</v>
      </c>
      <c r="G19" s="520"/>
      <c r="H19" s="334" t="s">
        <v>707</v>
      </c>
    </row>
    <row r="20" spans="3:8">
      <c r="C20" s="318"/>
      <c r="E20" s="297" t="s">
        <v>766</v>
      </c>
      <c r="F20" s="298" t="str">
        <f>+B4</f>
        <v>Segundo Sorteado</v>
      </c>
      <c r="G20" s="299" t="s">
        <v>712</v>
      </c>
      <c r="H20" s="331" t="str">
        <f>+B10</f>
        <v>Octavo Sorteado</v>
      </c>
    </row>
    <row r="21" spans="3:8">
      <c r="C21" s="318"/>
      <c r="E21" s="297" t="s">
        <v>767</v>
      </c>
      <c r="F21" s="305" t="str">
        <f>+B5</f>
        <v>Tercero Sorteado</v>
      </c>
      <c r="G21" s="306" t="s">
        <v>712</v>
      </c>
      <c r="H21" s="332" t="str">
        <f>+B3</f>
        <v>Primero sorteado</v>
      </c>
    </row>
    <row r="22" spans="3:8">
      <c r="E22" s="297" t="s">
        <v>768</v>
      </c>
      <c r="F22" s="298" t="str">
        <f>+B6</f>
        <v>Cuarto Sorteado</v>
      </c>
      <c r="G22" s="299" t="s">
        <v>712</v>
      </c>
      <c r="H22" s="331" t="str">
        <f>+B9</f>
        <v>Septimo Sorteado</v>
      </c>
    </row>
    <row r="23" spans="3:8" ht="15.75" thickBot="1">
      <c r="C23" s="318"/>
      <c r="E23" s="297" t="s">
        <v>769</v>
      </c>
      <c r="F23" s="326" t="str">
        <f>+B7</f>
        <v>Quinto Sorteado</v>
      </c>
      <c r="G23" s="327" t="s">
        <v>712</v>
      </c>
      <c r="H23" s="333" t="str">
        <f>+B8</f>
        <v>Sexto Sorteado</v>
      </c>
    </row>
    <row r="24" spans="3:8" ht="15.75" thickBot="1">
      <c r="C24" s="318"/>
      <c r="E24" s="297"/>
      <c r="F24" s="296"/>
      <c r="G24" s="319"/>
      <c r="H24" s="296"/>
    </row>
    <row r="25" spans="3:8" ht="15.75" thickBot="1">
      <c r="E25" s="297"/>
      <c r="F25" s="533" t="s">
        <v>735</v>
      </c>
      <c r="G25" s="534"/>
      <c r="H25" s="322">
        <f>H18+14</f>
        <v>42559</v>
      </c>
    </row>
    <row r="26" spans="3:8">
      <c r="E26" s="297"/>
      <c r="F26" s="289" t="s">
        <v>706</v>
      </c>
      <c r="G26" s="290"/>
      <c r="H26" s="290" t="s">
        <v>707</v>
      </c>
    </row>
    <row r="27" spans="3:8">
      <c r="C27" s="318"/>
      <c r="E27" s="297" t="s">
        <v>770</v>
      </c>
      <c r="F27" s="298" t="str">
        <f>+B10</f>
        <v>Octavo Sorteado</v>
      </c>
      <c r="G27" s="299" t="s">
        <v>712</v>
      </c>
      <c r="H27" s="331" t="str">
        <f>+B8</f>
        <v>Sexto Sorteado</v>
      </c>
    </row>
    <row r="28" spans="3:8">
      <c r="C28" s="318"/>
      <c r="E28" s="297" t="s">
        <v>771</v>
      </c>
      <c r="F28" s="305" t="str">
        <f>+B9</f>
        <v>Septimo Sorteado</v>
      </c>
      <c r="G28" s="306" t="s">
        <v>712</v>
      </c>
      <c r="H28" s="332" t="str">
        <f>+B7</f>
        <v>Quinto Sorteado</v>
      </c>
    </row>
    <row r="29" spans="3:8">
      <c r="C29" s="318"/>
      <c r="E29" s="297" t="s">
        <v>772</v>
      </c>
      <c r="F29" s="298" t="str">
        <f>+B3</f>
        <v>Primero sorteado</v>
      </c>
      <c r="G29" s="299" t="s">
        <v>712</v>
      </c>
      <c r="H29" s="331" t="str">
        <f>+B6</f>
        <v>Cuarto Sorteado</v>
      </c>
    </row>
    <row r="30" spans="3:8" ht="15.75" thickBot="1">
      <c r="E30" s="297" t="s">
        <v>773</v>
      </c>
      <c r="F30" s="326" t="str">
        <f>+B4</f>
        <v>Segundo Sorteado</v>
      </c>
      <c r="G30" s="327" t="s">
        <v>712</v>
      </c>
      <c r="H30" s="333" t="str">
        <f>+B5</f>
        <v>Tercero Sorteado</v>
      </c>
    </row>
    <row r="31" spans="3:8" ht="15.75" thickBot="1">
      <c r="C31" s="318"/>
      <c r="E31" s="297"/>
      <c r="F31" s="296"/>
      <c r="G31" s="319"/>
      <c r="H31" s="296"/>
    </row>
    <row r="32" spans="3:8" ht="15.75" thickBot="1">
      <c r="C32" s="318"/>
      <c r="E32" s="297"/>
      <c r="F32" s="533" t="s">
        <v>740</v>
      </c>
      <c r="G32" s="534" t="s">
        <v>720</v>
      </c>
      <c r="H32" s="322">
        <f>H25+7</f>
        <v>42566</v>
      </c>
    </row>
    <row r="33" spans="3:8">
      <c r="C33" s="318"/>
      <c r="E33" s="297"/>
      <c r="F33" s="289" t="s">
        <v>706</v>
      </c>
      <c r="G33" s="290"/>
      <c r="H33" s="291" t="s">
        <v>707</v>
      </c>
    </row>
    <row r="34" spans="3:8">
      <c r="D34" s="318"/>
      <c r="E34" s="297" t="s">
        <v>774</v>
      </c>
      <c r="F34" s="298" t="str">
        <f>+B5</f>
        <v>Tercero Sorteado</v>
      </c>
      <c r="G34" s="299" t="s">
        <v>712</v>
      </c>
      <c r="H34" s="300" t="str">
        <f>+B10</f>
        <v>Octavo Sorteado</v>
      </c>
    </row>
    <row r="35" spans="3:8">
      <c r="D35" s="318"/>
      <c r="E35" s="297" t="s">
        <v>775</v>
      </c>
      <c r="F35" s="305" t="str">
        <f>+B6</f>
        <v>Cuarto Sorteado</v>
      </c>
      <c r="G35" s="306" t="s">
        <v>712</v>
      </c>
      <c r="H35" s="307" t="str">
        <f>+B4</f>
        <v>Segundo Sorteado</v>
      </c>
    </row>
    <row r="36" spans="3:8">
      <c r="E36" s="297" t="s">
        <v>776</v>
      </c>
      <c r="F36" s="298" t="str">
        <f>+B7</f>
        <v>Quinto Sorteado</v>
      </c>
      <c r="G36" s="299" t="s">
        <v>712</v>
      </c>
      <c r="H36" s="300" t="str">
        <f>+B3</f>
        <v>Primero sorteado</v>
      </c>
    </row>
    <row r="37" spans="3:8" ht="15.75" thickBot="1">
      <c r="E37" s="297" t="s">
        <v>777</v>
      </c>
      <c r="F37" s="326" t="str">
        <f>+B8</f>
        <v>Sexto Sorteado</v>
      </c>
      <c r="G37" s="327" t="s">
        <v>712</v>
      </c>
      <c r="H37" s="328" t="str">
        <f>B9</f>
        <v>Septimo Sorteado</v>
      </c>
    </row>
    <row r="38" spans="3:8" ht="15.75" thickBot="1"/>
    <row r="39" spans="3:8" ht="15.75" thickBot="1">
      <c r="F39" s="533" t="s">
        <v>778</v>
      </c>
      <c r="G39" s="534" t="s">
        <v>720</v>
      </c>
      <c r="H39" s="322">
        <f>H32+7</f>
        <v>42573</v>
      </c>
    </row>
    <row r="40" spans="3:8">
      <c r="F40" s="289" t="s">
        <v>706</v>
      </c>
      <c r="G40" s="290"/>
      <c r="H40" s="291" t="s">
        <v>707</v>
      </c>
    </row>
    <row r="41" spans="3:8">
      <c r="E41" s="297" t="s">
        <v>779</v>
      </c>
      <c r="F41" s="298" t="str">
        <f>+B10</f>
        <v>Octavo Sorteado</v>
      </c>
      <c r="G41" s="299" t="s">
        <v>712</v>
      </c>
      <c r="H41" s="300" t="str">
        <f>+B9</f>
        <v>Septimo Sorteado</v>
      </c>
    </row>
    <row r="42" spans="3:8">
      <c r="E42" s="297" t="s">
        <v>780</v>
      </c>
      <c r="F42" s="305" t="str">
        <f>+B3</f>
        <v>Primero sorteado</v>
      </c>
      <c r="G42" s="306" t="s">
        <v>712</v>
      </c>
      <c r="H42" s="307" t="str">
        <f>+B8</f>
        <v>Sexto Sorteado</v>
      </c>
    </row>
    <row r="43" spans="3:8">
      <c r="E43" s="297" t="s">
        <v>781</v>
      </c>
      <c r="F43" s="298" t="str">
        <f>+B4</f>
        <v>Segundo Sorteado</v>
      </c>
      <c r="G43" s="299" t="s">
        <v>712</v>
      </c>
      <c r="H43" s="300" t="str">
        <f>+B7</f>
        <v>Quinto Sorteado</v>
      </c>
    </row>
    <row r="44" spans="3:8" ht="15.75" thickBot="1">
      <c r="E44" s="297" t="s">
        <v>782</v>
      </c>
      <c r="F44" s="326" t="str">
        <f>+B5</f>
        <v>Tercero Sorteado</v>
      </c>
      <c r="G44" s="327" t="s">
        <v>712</v>
      </c>
      <c r="H44" s="328" t="str">
        <f>B6</f>
        <v>Cuarto Sorteado</v>
      </c>
    </row>
    <row r="45" spans="3:8" ht="15.75" thickBot="1"/>
    <row r="46" spans="3:8" ht="15.75" thickBot="1">
      <c r="F46" s="533" t="s">
        <v>783</v>
      </c>
      <c r="G46" s="534" t="s">
        <v>720</v>
      </c>
      <c r="H46" s="322">
        <f>H39+14</f>
        <v>42587</v>
      </c>
    </row>
    <row r="47" spans="3:8">
      <c r="F47" s="289" t="s">
        <v>706</v>
      </c>
      <c r="G47" s="290"/>
      <c r="H47" s="291" t="s">
        <v>707</v>
      </c>
    </row>
    <row r="48" spans="3:8">
      <c r="E48" s="297" t="s">
        <v>784</v>
      </c>
      <c r="F48" s="298" t="str">
        <f>+B6</f>
        <v>Cuarto Sorteado</v>
      </c>
      <c r="G48" s="299" t="s">
        <v>712</v>
      </c>
      <c r="H48" s="300" t="str">
        <f>+B10</f>
        <v>Octavo Sorteado</v>
      </c>
    </row>
    <row r="49" spans="2:9">
      <c r="E49" s="297" t="s">
        <v>785</v>
      </c>
      <c r="F49" s="305" t="str">
        <f>+B7</f>
        <v>Quinto Sorteado</v>
      </c>
      <c r="G49" s="306" t="s">
        <v>712</v>
      </c>
      <c r="H49" s="307" t="str">
        <f>+B5</f>
        <v>Tercero Sorteado</v>
      </c>
    </row>
    <row r="50" spans="2:9">
      <c r="E50" s="297" t="s">
        <v>786</v>
      </c>
      <c r="F50" s="298" t="str">
        <f>+B8</f>
        <v>Sexto Sorteado</v>
      </c>
      <c r="G50" s="299" t="s">
        <v>712</v>
      </c>
      <c r="H50" s="300" t="str">
        <f>+B4</f>
        <v>Segundo Sorteado</v>
      </c>
    </row>
    <row r="51" spans="2:9" ht="15.75" thickBot="1">
      <c r="E51" s="297" t="s">
        <v>787</v>
      </c>
      <c r="F51" s="326" t="str">
        <f>+B9</f>
        <v>Septimo Sorteado</v>
      </c>
      <c r="G51" s="327" t="s">
        <v>712</v>
      </c>
      <c r="H51" s="328" t="str">
        <f>B3</f>
        <v>Primero sorteado</v>
      </c>
    </row>
    <row r="52" spans="2:9" ht="15.75" thickBot="1">
      <c r="B52" s="335" t="s">
        <v>788</v>
      </c>
      <c r="C52" s="336" t="s">
        <v>789</v>
      </c>
    </row>
    <row r="53" spans="2:9" ht="15.75" thickBot="1">
      <c r="B53" s="284"/>
      <c r="C53" s="300">
        <v>1</v>
      </c>
      <c r="F53" s="533" t="s">
        <v>790</v>
      </c>
      <c r="G53" s="534" t="s">
        <v>720</v>
      </c>
      <c r="H53" s="322">
        <f>H46+14</f>
        <v>42601</v>
      </c>
    </row>
    <row r="54" spans="2:9">
      <c r="B54" s="337"/>
      <c r="C54" s="307">
        <v>2</v>
      </c>
      <c r="F54" s="289" t="s">
        <v>706</v>
      </c>
      <c r="G54" s="290"/>
      <c r="H54" s="291" t="s">
        <v>707</v>
      </c>
    </row>
    <row r="55" spans="2:9">
      <c r="B55" s="284"/>
      <c r="C55" s="300">
        <v>3</v>
      </c>
      <c r="E55" s="297" t="s">
        <v>772</v>
      </c>
      <c r="F55" s="298">
        <f>+B53</f>
        <v>0</v>
      </c>
      <c r="G55" s="299" t="s">
        <v>712</v>
      </c>
      <c r="H55" s="300">
        <f>+B56</f>
        <v>0</v>
      </c>
      <c r="I55" t="s">
        <v>38</v>
      </c>
    </row>
    <row r="56" spans="2:9">
      <c r="B56" s="337"/>
      <c r="C56" s="307">
        <v>4</v>
      </c>
      <c r="E56" s="297" t="s">
        <v>773</v>
      </c>
      <c r="F56" s="305">
        <f>+B54</f>
        <v>0</v>
      </c>
      <c r="G56" s="306" t="s">
        <v>712</v>
      </c>
      <c r="H56" s="307">
        <f>+B55</f>
        <v>0</v>
      </c>
      <c r="I56" t="s">
        <v>39</v>
      </c>
    </row>
    <row r="57" spans="2:9" ht="15.75" thickBot="1">
      <c r="B57" s="284"/>
      <c r="C57" s="300">
        <v>5</v>
      </c>
    </row>
    <row r="58" spans="2:9" ht="15.75" thickBot="1">
      <c r="B58" s="337"/>
      <c r="C58" s="307">
        <v>6</v>
      </c>
      <c r="F58" s="533" t="s">
        <v>588</v>
      </c>
      <c r="G58" s="534" t="s">
        <v>720</v>
      </c>
      <c r="H58" s="322">
        <f>H53+7</f>
        <v>42608</v>
      </c>
    </row>
    <row r="59" spans="2:9">
      <c r="B59" s="284"/>
      <c r="C59" s="300">
        <v>7</v>
      </c>
      <c r="F59" s="289" t="s">
        <v>706</v>
      </c>
      <c r="G59" s="290"/>
      <c r="H59" s="291" t="s">
        <v>707</v>
      </c>
    </row>
    <row r="60" spans="2:9">
      <c r="B60" s="337"/>
      <c r="C60" s="307">
        <v>8</v>
      </c>
      <c r="E60" t="s">
        <v>38</v>
      </c>
      <c r="F60" s="298">
        <f>+B17</f>
        <v>0</v>
      </c>
      <c r="G60" s="299" t="s">
        <v>712</v>
      </c>
      <c r="H60" s="300">
        <f>+B21</f>
        <v>0</v>
      </c>
      <c r="I60" t="s">
        <v>39</v>
      </c>
    </row>
  </sheetData>
  <mergeCells count="15">
    <mergeCell ref="F2:H2"/>
    <mergeCell ref="K3:L3"/>
    <mergeCell ref="M3:N3"/>
    <mergeCell ref="O3:P3"/>
    <mergeCell ref="Q3:R3"/>
    <mergeCell ref="F4:G4"/>
    <mergeCell ref="F46:G46"/>
    <mergeCell ref="F53:G53"/>
    <mergeCell ref="F58:G58"/>
    <mergeCell ref="F11:G11"/>
    <mergeCell ref="F18:G18"/>
    <mergeCell ref="F19:G19"/>
    <mergeCell ref="F25:G25"/>
    <mergeCell ref="F32:G32"/>
    <mergeCell ref="F39:G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B1:P65"/>
  <sheetViews>
    <sheetView workbookViewId="0">
      <selection activeCell="L57" sqref="L57"/>
    </sheetView>
  </sheetViews>
  <sheetFormatPr defaultColWidth="11.42578125" defaultRowHeight="15"/>
  <cols>
    <col min="1" max="1" width="1.28515625" customWidth="1"/>
    <col min="2" max="2" width="20.28515625" customWidth="1"/>
    <col min="3" max="3" width="7.85546875" customWidth="1"/>
    <col min="4" max="4" width="7" customWidth="1"/>
    <col min="5" max="5" width="4.42578125" customWidth="1"/>
    <col min="6" max="6" width="21.7109375" customWidth="1"/>
    <col min="7" max="7" width="2.7109375" customWidth="1"/>
    <col min="8" max="8" width="21.7109375" customWidth="1"/>
    <col min="9" max="9" width="6.42578125" customWidth="1"/>
    <col min="10" max="10" width="8.28515625" customWidth="1"/>
    <col min="11" max="18" width="4.7109375" customWidth="1"/>
  </cols>
  <sheetData>
    <row r="1" spans="2:16" ht="15.75" thickBot="1"/>
    <row r="2" spans="2:16" ht="15.75" thickBot="1">
      <c r="B2" s="278" t="s">
        <v>699</v>
      </c>
      <c r="C2" s="280" t="s">
        <v>745</v>
      </c>
      <c r="F2" s="535" t="s">
        <v>791</v>
      </c>
      <c r="G2" s="536"/>
      <c r="H2" s="537"/>
    </row>
    <row r="3" spans="2:16" ht="15.75" thickBot="1">
      <c r="B3" s="281" t="s">
        <v>792</v>
      </c>
      <c r="C3" s="320">
        <v>1</v>
      </c>
    </row>
    <row r="4" spans="2:16" ht="15.75" thickBot="1">
      <c r="B4" s="284" t="s">
        <v>793</v>
      </c>
      <c r="C4" s="321">
        <v>2</v>
      </c>
      <c r="F4" s="533" t="s">
        <v>700</v>
      </c>
      <c r="G4" s="534"/>
      <c r="H4" s="322">
        <v>42531</v>
      </c>
      <c r="K4" s="528" t="s">
        <v>703</v>
      </c>
      <c r="L4" s="529"/>
      <c r="M4" s="528" t="s">
        <v>704</v>
      </c>
      <c r="N4" s="529"/>
      <c r="O4" s="528" t="s">
        <v>705</v>
      </c>
      <c r="P4" s="529"/>
    </row>
    <row r="5" spans="2:16" ht="15.75" thickBot="1">
      <c r="B5" s="284" t="s">
        <v>794</v>
      </c>
      <c r="C5" s="321">
        <v>3</v>
      </c>
      <c r="E5" s="297"/>
      <c r="F5" s="323" t="s">
        <v>706</v>
      </c>
      <c r="G5" s="324"/>
      <c r="H5" s="325" t="s">
        <v>707</v>
      </c>
      <c r="J5" s="293" t="s">
        <v>708</v>
      </c>
      <c r="K5" s="294">
        <v>1</v>
      </c>
      <c r="L5" s="295">
        <v>6</v>
      </c>
      <c r="M5" s="294">
        <v>2</v>
      </c>
      <c r="N5" s="295">
        <v>5</v>
      </c>
      <c r="O5" s="294">
        <v>3</v>
      </c>
      <c r="P5" s="295">
        <v>4</v>
      </c>
    </row>
    <row r="6" spans="2:16" ht="15.75" thickBot="1">
      <c r="B6" s="284" t="s">
        <v>795</v>
      </c>
      <c r="C6" s="321">
        <v>4</v>
      </c>
      <c r="D6" s="287"/>
      <c r="E6" s="297" t="s">
        <v>780</v>
      </c>
      <c r="F6" s="298" t="str">
        <f>+B3</f>
        <v>9 Campeonato</v>
      </c>
      <c r="G6" s="299" t="s">
        <v>712</v>
      </c>
      <c r="H6" s="338" t="str">
        <f>+B8</f>
        <v>2 Desarrollo</v>
      </c>
      <c r="J6" s="293" t="s">
        <v>335</v>
      </c>
      <c r="K6" s="303">
        <v>6</v>
      </c>
      <c r="L6" s="304">
        <v>4</v>
      </c>
      <c r="M6" s="303">
        <v>5</v>
      </c>
      <c r="N6" s="304">
        <v>3</v>
      </c>
      <c r="O6" s="303">
        <v>1</v>
      </c>
      <c r="P6" s="304">
        <v>2</v>
      </c>
    </row>
    <row r="7" spans="2:16" ht="15.75" thickBot="1">
      <c r="B7" s="284" t="s">
        <v>796</v>
      </c>
      <c r="C7" s="321">
        <v>5</v>
      </c>
      <c r="E7" s="297" t="s">
        <v>781</v>
      </c>
      <c r="F7" s="305" t="str">
        <f>+B4</f>
        <v>10 Campeonato</v>
      </c>
      <c r="G7" s="306" t="s">
        <v>712</v>
      </c>
      <c r="H7" s="339" t="str">
        <f>+B7</f>
        <v>1 Desarrollo</v>
      </c>
      <c r="J7" s="293" t="s">
        <v>356</v>
      </c>
      <c r="K7" s="294">
        <v>2</v>
      </c>
      <c r="L7" s="295">
        <v>6</v>
      </c>
      <c r="M7" s="294">
        <v>3</v>
      </c>
      <c r="N7" s="295">
        <v>1</v>
      </c>
      <c r="O7" s="294">
        <v>4</v>
      </c>
      <c r="P7" s="295">
        <v>5</v>
      </c>
    </row>
    <row r="8" spans="2:16" ht="15.75" thickBot="1">
      <c r="B8" s="284" t="s">
        <v>797</v>
      </c>
      <c r="C8" s="321">
        <v>6</v>
      </c>
      <c r="D8" s="296"/>
      <c r="E8" s="297" t="s">
        <v>782</v>
      </c>
      <c r="F8" s="311" t="str">
        <f>+B5</f>
        <v>11 Campeonato</v>
      </c>
      <c r="G8" s="312" t="s">
        <v>712</v>
      </c>
      <c r="H8" s="313" t="str">
        <f>+B6</f>
        <v>12 Campeonato</v>
      </c>
      <c r="J8" s="293" t="s">
        <v>372</v>
      </c>
      <c r="K8" s="303">
        <v>6</v>
      </c>
      <c r="L8" s="304">
        <v>5</v>
      </c>
      <c r="M8" s="303">
        <v>1</v>
      </c>
      <c r="N8" s="304">
        <v>4</v>
      </c>
      <c r="O8" s="303">
        <v>2</v>
      </c>
      <c r="P8" s="304">
        <v>3</v>
      </c>
    </row>
    <row r="9" spans="2:16" ht="15.75" thickBot="1">
      <c r="B9" s="278" t="s">
        <v>699</v>
      </c>
      <c r="C9" s="280" t="s">
        <v>745</v>
      </c>
      <c r="D9" s="296"/>
      <c r="E9" s="318"/>
      <c r="G9" s="318"/>
      <c r="J9" s="293" t="s">
        <v>718</v>
      </c>
      <c r="K9" s="294">
        <v>3</v>
      </c>
      <c r="L9" s="295">
        <v>6</v>
      </c>
      <c r="M9" s="294">
        <v>4</v>
      </c>
      <c r="N9" s="295">
        <v>2</v>
      </c>
      <c r="O9" s="294">
        <v>5</v>
      </c>
      <c r="P9" s="295">
        <v>1</v>
      </c>
    </row>
    <row r="10" spans="2:16" ht="15.75" thickBot="1">
      <c r="D10" s="296"/>
      <c r="F10" s="533" t="s">
        <v>719</v>
      </c>
      <c r="G10" s="534" t="s">
        <v>720</v>
      </c>
      <c r="H10" s="322">
        <f>H4+7</f>
        <v>42538</v>
      </c>
    </row>
    <row r="11" spans="2:16">
      <c r="B11" t="s">
        <v>798</v>
      </c>
      <c r="C11" s="318"/>
      <c r="D11" s="296"/>
      <c r="E11" s="297"/>
      <c r="F11" s="289" t="s">
        <v>706</v>
      </c>
      <c r="G11" s="290"/>
      <c r="H11" s="291" t="s">
        <v>707</v>
      </c>
    </row>
    <row r="12" spans="2:16">
      <c r="B12" t="s">
        <v>799</v>
      </c>
      <c r="C12" s="318"/>
      <c r="D12" s="296"/>
      <c r="E12" s="297" t="s">
        <v>800</v>
      </c>
      <c r="F12" s="298" t="str">
        <f>+B8</f>
        <v>2 Desarrollo</v>
      </c>
      <c r="G12" s="299" t="s">
        <v>712</v>
      </c>
      <c r="H12" s="300" t="str">
        <f>+B6</f>
        <v>12 Campeonato</v>
      </c>
    </row>
    <row r="13" spans="2:16">
      <c r="B13" t="s">
        <v>801</v>
      </c>
      <c r="C13" s="318"/>
      <c r="E13" s="297" t="s">
        <v>785</v>
      </c>
      <c r="F13" s="305" t="str">
        <f>+B7</f>
        <v>1 Desarrollo</v>
      </c>
      <c r="G13" s="306" t="s">
        <v>712</v>
      </c>
      <c r="H13" s="307" t="str">
        <f>+B5</f>
        <v>11 Campeonato</v>
      </c>
    </row>
    <row r="14" spans="2:16" ht="15.75" thickBot="1">
      <c r="B14" t="s">
        <v>802</v>
      </c>
      <c r="E14" s="297" t="s">
        <v>765</v>
      </c>
      <c r="F14" s="311" t="str">
        <f>+B3</f>
        <v>9 Campeonato</v>
      </c>
      <c r="G14" s="312" t="s">
        <v>712</v>
      </c>
      <c r="H14" s="313" t="str">
        <f>+B4</f>
        <v>10 Campeonato</v>
      </c>
    </row>
    <row r="15" spans="2:16" ht="15.75" thickBot="1">
      <c r="B15" t="s">
        <v>803</v>
      </c>
      <c r="E15" s="297"/>
      <c r="F15" s="296"/>
      <c r="G15" s="319"/>
      <c r="H15" s="296"/>
    </row>
    <row r="16" spans="2:16" ht="15.75" thickBot="1">
      <c r="B16" t="s">
        <v>804</v>
      </c>
      <c r="C16" s="318"/>
      <c r="E16" s="297"/>
      <c r="F16" s="533" t="s">
        <v>730</v>
      </c>
      <c r="G16" s="534" t="s">
        <v>720</v>
      </c>
      <c r="H16" s="322">
        <f>H10+7</f>
        <v>42545</v>
      </c>
    </row>
    <row r="17" spans="2:8" ht="15.75" thickBot="1">
      <c r="B17" t="s">
        <v>805</v>
      </c>
      <c r="C17" s="318"/>
      <c r="E17" s="297"/>
      <c r="F17" s="519" t="s">
        <v>706</v>
      </c>
      <c r="G17" s="520"/>
      <c r="H17" s="334" t="s">
        <v>707</v>
      </c>
    </row>
    <row r="18" spans="2:8">
      <c r="B18" t="s">
        <v>806</v>
      </c>
      <c r="E18" s="297" t="s">
        <v>807</v>
      </c>
      <c r="F18" s="298" t="str">
        <f>+B4</f>
        <v>10 Campeonato</v>
      </c>
      <c r="G18" s="299" t="s">
        <v>712</v>
      </c>
      <c r="H18" s="300" t="str">
        <f>+B8</f>
        <v>2 Desarrollo</v>
      </c>
    </row>
    <row r="19" spans="2:8">
      <c r="B19" t="s">
        <v>808</v>
      </c>
      <c r="C19" s="318"/>
      <c r="E19" s="297" t="s">
        <v>767</v>
      </c>
      <c r="F19" s="305" t="str">
        <f>+B5</f>
        <v>11 Campeonato</v>
      </c>
      <c r="G19" s="306" t="s">
        <v>712</v>
      </c>
      <c r="H19" s="307" t="str">
        <f>+B3</f>
        <v>9 Campeonato</v>
      </c>
    </row>
    <row r="20" spans="2:8" ht="15.75" thickBot="1">
      <c r="B20" t="s">
        <v>726</v>
      </c>
      <c r="C20" s="318"/>
      <c r="E20" s="297" t="s">
        <v>758</v>
      </c>
      <c r="F20" s="311" t="str">
        <f>+B6</f>
        <v>12 Campeonato</v>
      </c>
      <c r="G20" s="312" t="s">
        <v>712</v>
      </c>
      <c r="H20" s="313" t="str">
        <f>+B7</f>
        <v>1 Desarrollo</v>
      </c>
    </row>
    <row r="21" spans="2:8" ht="15.75" thickBot="1">
      <c r="B21" t="s">
        <v>809</v>
      </c>
      <c r="E21" s="297"/>
      <c r="F21" s="296"/>
      <c r="G21" s="319"/>
      <c r="H21" s="296"/>
    </row>
    <row r="22" spans="2:8" ht="15.75" thickBot="1">
      <c r="B22" t="s">
        <v>810</v>
      </c>
      <c r="E22" s="297"/>
      <c r="F22" s="533" t="s">
        <v>735</v>
      </c>
      <c r="G22" s="534"/>
      <c r="H22" s="322">
        <f>H16+14</f>
        <v>42559</v>
      </c>
    </row>
    <row r="23" spans="2:8">
      <c r="C23" s="318"/>
      <c r="E23" s="297"/>
      <c r="F23" s="289" t="s">
        <v>706</v>
      </c>
      <c r="G23" s="290"/>
      <c r="H23" s="291" t="s">
        <v>707</v>
      </c>
    </row>
    <row r="24" spans="2:8">
      <c r="C24" s="318"/>
      <c r="E24" s="297" t="s">
        <v>811</v>
      </c>
      <c r="F24" s="298" t="str">
        <f>+B8</f>
        <v>2 Desarrollo</v>
      </c>
      <c r="G24" s="299" t="s">
        <v>712</v>
      </c>
      <c r="H24" s="300" t="str">
        <f>+B7</f>
        <v>1 Desarrollo</v>
      </c>
    </row>
    <row r="25" spans="2:8">
      <c r="E25" s="297" t="s">
        <v>772</v>
      </c>
      <c r="F25" s="305" t="str">
        <f>+B3</f>
        <v>9 Campeonato</v>
      </c>
      <c r="G25" s="306" t="s">
        <v>712</v>
      </c>
      <c r="H25" s="307" t="str">
        <f>+B6</f>
        <v>12 Campeonato</v>
      </c>
    </row>
    <row r="26" spans="2:8" ht="15.75" thickBot="1">
      <c r="C26" s="318"/>
      <c r="E26" s="297" t="s">
        <v>773</v>
      </c>
      <c r="F26" s="311" t="str">
        <f>+B4</f>
        <v>10 Campeonato</v>
      </c>
      <c r="G26" s="312" t="s">
        <v>712</v>
      </c>
      <c r="H26" s="313" t="str">
        <f>+B5</f>
        <v>11 Campeonato</v>
      </c>
    </row>
    <row r="27" spans="2:8" ht="15.75" thickBot="1">
      <c r="C27" s="318"/>
      <c r="E27" s="297"/>
      <c r="F27" s="296"/>
      <c r="G27" s="319"/>
      <c r="H27" s="296"/>
    </row>
    <row r="28" spans="2:8" ht="15.75" thickBot="1">
      <c r="C28" s="318"/>
      <c r="E28" s="297"/>
      <c r="F28" s="533" t="s">
        <v>740</v>
      </c>
      <c r="G28" s="534" t="s">
        <v>720</v>
      </c>
      <c r="H28" s="322">
        <f>H22+7</f>
        <v>42566</v>
      </c>
    </row>
    <row r="29" spans="2:8">
      <c r="E29" s="297"/>
      <c r="F29" s="289" t="s">
        <v>706</v>
      </c>
      <c r="G29" s="290"/>
      <c r="H29" s="291" t="s">
        <v>707</v>
      </c>
    </row>
    <row r="30" spans="2:8">
      <c r="E30" s="297" t="s">
        <v>756</v>
      </c>
      <c r="F30" s="298" t="str">
        <f>+B5</f>
        <v>11 Campeonato</v>
      </c>
      <c r="G30" s="299" t="s">
        <v>712</v>
      </c>
      <c r="H30" s="300" t="str">
        <f>+B8</f>
        <v>2 Desarrollo</v>
      </c>
    </row>
    <row r="31" spans="2:8">
      <c r="D31" s="318"/>
      <c r="E31" s="297" t="s">
        <v>775</v>
      </c>
      <c r="F31" s="305" t="str">
        <f>+B6</f>
        <v>12 Campeonato</v>
      </c>
      <c r="G31" s="306" t="s">
        <v>712</v>
      </c>
      <c r="H31" s="307" t="str">
        <f>+B4</f>
        <v>10 Campeonato</v>
      </c>
    </row>
    <row r="32" spans="2:8" ht="15.75" thickBot="1">
      <c r="D32" s="318"/>
      <c r="E32" s="297" t="s">
        <v>776</v>
      </c>
      <c r="F32" s="311" t="str">
        <f>+B7</f>
        <v>1 Desarrollo</v>
      </c>
      <c r="G32" s="312" t="s">
        <v>712</v>
      </c>
      <c r="H32" s="313" t="str">
        <f>+B3</f>
        <v>9 Campeonato</v>
      </c>
    </row>
    <row r="33" spans="5:9" ht="15.75" thickBot="1">
      <c r="E33" s="297"/>
      <c r="F33" s="22"/>
      <c r="G33" s="340"/>
      <c r="H33" s="22"/>
    </row>
    <row r="34" spans="5:9" ht="15.75" thickBot="1">
      <c r="E34" s="297"/>
      <c r="F34" s="535" t="s">
        <v>812</v>
      </c>
      <c r="G34" s="536"/>
      <c r="H34" s="537"/>
    </row>
    <row r="35" spans="5:9" ht="15.75" thickBot="1"/>
    <row r="36" spans="5:9" ht="15.75" thickBot="1">
      <c r="F36" s="533" t="s">
        <v>778</v>
      </c>
      <c r="G36" s="534" t="s">
        <v>720</v>
      </c>
      <c r="H36" s="322">
        <f>H28+7</f>
        <v>42573</v>
      </c>
    </row>
    <row r="37" spans="5:9">
      <c r="F37" s="289" t="s">
        <v>707</v>
      </c>
      <c r="G37" s="290"/>
      <c r="H37" s="291" t="s">
        <v>706</v>
      </c>
    </row>
    <row r="38" spans="5:9">
      <c r="E38" s="297" t="s">
        <v>813</v>
      </c>
      <c r="F38" s="298" t="s">
        <v>755</v>
      </c>
      <c r="G38" s="299" t="s">
        <v>712</v>
      </c>
      <c r="H38" s="300" t="s">
        <v>747</v>
      </c>
    </row>
    <row r="39" spans="5:9">
      <c r="E39" s="297" t="s">
        <v>814</v>
      </c>
      <c r="F39" s="305" t="s">
        <v>753</v>
      </c>
      <c r="G39" s="306" t="s">
        <v>712</v>
      </c>
      <c r="H39" s="307" t="s">
        <v>749</v>
      </c>
      <c r="I39" s="297"/>
    </row>
    <row r="40" spans="5:9" ht="15.75" thickBot="1">
      <c r="E40" s="297" t="s">
        <v>815</v>
      </c>
      <c r="F40" s="311" t="s">
        <v>751</v>
      </c>
      <c r="G40" s="312" t="s">
        <v>712</v>
      </c>
      <c r="H40" s="313" t="s">
        <v>750</v>
      </c>
      <c r="I40" s="297"/>
    </row>
    <row r="41" spans="5:9" ht="15.75" thickBot="1">
      <c r="E41" s="341"/>
      <c r="I41" s="297"/>
    </row>
    <row r="42" spans="5:9" ht="15.75" thickBot="1">
      <c r="E42" s="341"/>
      <c r="F42" s="533" t="s">
        <v>783</v>
      </c>
      <c r="G42" s="534" t="s">
        <v>720</v>
      </c>
      <c r="H42" s="322">
        <f>H36+14</f>
        <v>42587</v>
      </c>
      <c r="I42" s="318"/>
    </row>
    <row r="43" spans="5:9">
      <c r="E43" s="341"/>
      <c r="F43" s="289" t="s">
        <v>707</v>
      </c>
      <c r="G43" s="290"/>
      <c r="H43" s="291" t="s">
        <v>706</v>
      </c>
    </row>
    <row r="44" spans="5:9">
      <c r="E44" s="297" t="s">
        <v>816</v>
      </c>
      <c r="F44" s="298" t="s">
        <v>751</v>
      </c>
      <c r="G44" s="299" t="s">
        <v>712</v>
      </c>
      <c r="H44" s="300" t="s">
        <v>755</v>
      </c>
      <c r="I44" s="297"/>
    </row>
    <row r="45" spans="5:9">
      <c r="E45" s="297" t="s">
        <v>817</v>
      </c>
      <c r="F45" s="305" t="s">
        <v>750</v>
      </c>
      <c r="G45" s="306" t="s">
        <v>712</v>
      </c>
      <c r="H45" s="307" t="s">
        <v>753</v>
      </c>
      <c r="I45" s="297"/>
    </row>
    <row r="46" spans="5:9" ht="15.75" thickBot="1">
      <c r="E46" s="297" t="s">
        <v>818</v>
      </c>
      <c r="F46" s="311" t="s">
        <v>749</v>
      </c>
      <c r="G46" s="312" t="s">
        <v>712</v>
      </c>
      <c r="H46" s="313" t="s">
        <v>747</v>
      </c>
      <c r="I46" s="297"/>
    </row>
    <row r="47" spans="5:9" ht="15.75" thickBot="1">
      <c r="E47" s="341"/>
      <c r="I47" s="297"/>
    </row>
    <row r="48" spans="5:9" ht="15.75" thickBot="1">
      <c r="E48" s="341"/>
      <c r="F48" s="533" t="s">
        <v>819</v>
      </c>
      <c r="G48" s="534" t="s">
        <v>720</v>
      </c>
      <c r="H48" s="322">
        <f>H42+7</f>
        <v>42594</v>
      </c>
      <c r="I48" s="297"/>
    </row>
    <row r="49" spans="2:9">
      <c r="E49" s="341"/>
      <c r="F49" s="289" t="s">
        <v>707</v>
      </c>
      <c r="G49" s="290"/>
      <c r="H49" s="291" t="s">
        <v>706</v>
      </c>
      <c r="I49" s="297"/>
    </row>
    <row r="50" spans="2:9">
      <c r="E50" s="297" t="s">
        <v>786</v>
      </c>
      <c r="F50" s="298" t="s">
        <v>755</v>
      </c>
      <c r="G50" s="299" t="s">
        <v>712</v>
      </c>
      <c r="H50" s="300" t="s">
        <v>749</v>
      </c>
      <c r="I50" s="297"/>
    </row>
    <row r="51" spans="2:9">
      <c r="E51" s="297" t="s">
        <v>820</v>
      </c>
      <c r="F51" s="305" t="s">
        <v>747</v>
      </c>
      <c r="G51" s="306" t="s">
        <v>712</v>
      </c>
      <c r="H51" s="307" t="s">
        <v>750</v>
      </c>
      <c r="I51" s="297"/>
    </row>
    <row r="52" spans="2:9" ht="15.75" thickBot="1">
      <c r="E52" s="297" t="s">
        <v>821</v>
      </c>
      <c r="F52" s="311" t="s">
        <v>753</v>
      </c>
      <c r="G52" s="312" t="s">
        <v>712</v>
      </c>
      <c r="H52" s="313" t="s">
        <v>751</v>
      </c>
      <c r="I52" s="297"/>
    </row>
    <row r="53" spans="2:9" ht="15.75" thickBot="1">
      <c r="E53" s="297"/>
      <c r="I53" s="297"/>
    </row>
    <row r="54" spans="2:9" ht="15.75" thickBot="1">
      <c r="E54" s="297"/>
      <c r="F54" s="533" t="s">
        <v>822</v>
      </c>
      <c r="G54" s="534" t="s">
        <v>720</v>
      </c>
      <c r="H54" s="322">
        <f>H48+7</f>
        <v>42601</v>
      </c>
      <c r="I54" s="297"/>
    </row>
    <row r="55" spans="2:9">
      <c r="E55" s="297"/>
      <c r="F55" s="289" t="s">
        <v>707</v>
      </c>
      <c r="G55" s="290"/>
      <c r="H55" s="291" t="s">
        <v>706</v>
      </c>
      <c r="I55" s="297"/>
    </row>
    <row r="56" spans="2:9">
      <c r="E56" s="297" t="s">
        <v>769</v>
      </c>
      <c r="F56" s="298" t="s">
        <v>753</v>
      </c>
      <c r="G56" s="299" t="s">
        <v>712</v>
      </c>
      <c r="H56" s="300" t="s">
        <v>755</v>
      </c>
      <c r="I56" s="297"/>
    </row>
    <row r="57" spans="2:9" ht="15.75" thickBot="1">
      <c r="E57" s="297" t="s">
        <v>823</v>
      </c>
      <c r="F57" s="305" t="s">
        <v>751</v>
      </c>
      <c r="G57" s="306" t="s">
        <v>712</v>
      </c>
      <c r="H57" s="307" t="s">
        <v>747</v>
      </c>
      <c r="I57" s="297"/>
    </row>
    <row r="58" spans="2:9" ht="15.75" thickBot="1">
      <c r="B58" s="335" t="s">
        <v>788</v>
      </c>
      <c r="C58" s="336" t="s">
        <v>789</v>
      </c>
      <c r="E58" s="297" t="s">
        <v>824</v>
      </c>
      <c r="F58" s="311" t="s">
        <v>750</v>
      </c>
      <c r="G58" s="312" t="s">
        <v>712</v>
      </c>
      <c r="H58" s="313" t="s">
        <v>749</v>
      </c>
      <c r="I58" s="297"/>
    </row>
    <row r="59" spans="2:9" ht="15.75" thickBot="1">
      <c r="B59" s="284"/>
      <c r="C59" s="300">
        <v>1</v>
      </c>
      <c r="E59" s="297"/>
      <c r="I59" s="297"/>
    </row>
    <row r="60" spans="2:9" ht="15.75" thickBot="1">
      <c r="B60" s="337"/>
      <c r="C60" s="307">
        <v>2</v>
      </c>
      <c r="E60" s="297"/>
      <c r="F60" s="533" t="s">
        <v>825</v>
      </c>
      <c r="G60" s="534" t="s">
        <v>720</v>
      </c>
      <c r="H60" s="322">
        <f>H54+7</f>
        <v>42608</v>
      </c>
      <c r="I60" s="297"/>
    </row>
    <row r="61" spans="2:9">
      <c r="B61" s="284"/>
      <c r="C61" s="300">
        <v>3</v>
      </c>
      <c r="E61" s="297"/>
      <c r="F61" s="289" t="s">
        <v>707</v>
      </c>
      <c r="G61" s="290"/>
      <c r="H61" s="291" t="s">
        <v>706</v>
      </c>
      <c r="I61" s="297"/>
    </row>
    <row r="62" spans="2:9">
      <c r="B62" s="337"/>
      <c r="C62" s="307">
        <v>4</v>
      </c>
      <c r="E62" s="297" t="s">
        <v>764</v>
      </c>
      <c r="F62" s="298" t="s">
        <v>755</v>
      </c>
      <c r="G62" s="299" t="s">
        <v>712</v>
      </c>
      <c r="H62" s="300" t="s">
        <v>750</v>
      </c>
      <c r="I62" s="297"/>
    </row>
    <row r="63" spans="2:9">
      <c r="B63" s="284"/>
      <c r="C63" s="300">
        <v>5</v>
      </c>
      <c r="E63" s="297" t="s">
        <v>826</v>
      </c>
      <c r="F63" s="305" t="s">
        <v>749</v>
      </c>
      <c r="G63" s="306" t="s">
        <v>712</v>
      </c>
      <c r="H63" s="307" t="s">
        <v>751</v>
      </c>
      <c r="I63" s="297"/>
    </row>
    <row r="64" spans="2:9" ht="15.75" thickBot="1">
      <c r="B64" s="342"/>
      <c r="C64" s="328">
        <v>6</v>
      </c>
      <c r="E64" s="297" t="s">
        <v>827</v>
      </c>
      <c r="F64" s="311" t="s">
        <v>747</v>
      </c>
      <c r="G64" s="312" t="s">
        <v>712</v>
      </c>
      <c r="H64" s="313" t="s">
        <v>753</v>
      </c>
      <c r="I64" s="297"/>
    </row>
    <row r="65" spans="9:9">
      <c r="I65" s="297"/>
    </row>
  </sheetData>
  <mergeCells count="16">
    <mergeCell ref="F36:G36"/>
    <mergeCell ref="F2:H2"/>
    <mergeCell ref="F4:G4"/>
    <mergeCell ref="K4:L4"/>
    <mergeCell ref="M4:N4"/>
    <mergeCell ref="O4:P4"/>
    <mergeCell ref="F10:G10"/>
    <mergeCell ref="F42:G42"/>
    <mergeCell ref="F48:G48"/>
    <mergeCell ref="F54:G54"/>
    <mergeCell ref="F60:G60"/>
    <mergeCell ref="F16:G16"/>
    <mergeCell ref="F17:G17"/>
    <mergeCell ref="F22:G22"/>
    <mergeCell ref="F28:G28"/>
    <mergeCell ref="F34:H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62"/>
  <sheetViews>
    <sheetView topLeftCell="A19" workbookViewId="0">
      <selection activeCell="A55" sqref="A55"/>
    </sheetView>
  </sheetViews>
  <sheetFormatPr defaultColWidth="11.42578125" defaultRowHeight="15"/>
  <cols>
    <col min="1" max="4" width="17.7109375" customWidth="1"/>
    <col min="5" max="5" width="3.42578125" customWidth="1"/>
    <col min="6" max="6" width="8.5703125" customWidth="1"/>
    <col min="7" max="7" width="17.7109375" customWidth="1"/>
    <col min="8" max="8" width="4.5703125" customWidth="1"/>
    <col min="9" max="9" width="17.7109375" customWidth="1"/>
    <col min="10" max="10" width="4.5703125" customWidth="1"/>
    <col min="14" max="19" width="3.7109375" customWidth="1"/>
    <col min="23" max="28" width="3.7109375" customWidth="1"/>
  </cols>
  <sheetData>
    <row r="1" spans="1:29">
      <c r="A1" s="17" t="s">
        <v>24</v>
      </c>
      <c r="B1" s="17" t="s">
        <v>25</v>
      </c>
      <c r="C1" s="17" t="s">
        <v>26</v>
      </c>
      <c r="D1" s="17" t="s">
        <v>27</v>
      </c>
      <c r="E1" s="540"/>
      <c r="F1" s="544" t="s">
        <v>32</v>
      </c>
      <c r="G1" s="544"/>
      <c r="H1" s="544"/>
      <c r="I1" s="544"/>
      <c r="J1" s="54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>
      <c r="A2" s="129" t="s">
        <v>113</v>
      </c>
      <c r="B2" s="129" t="s">
        <v>114</v>
      </c>
      <c r="C2" s="129" t="s">
        <v>196</v>
      </c>
      <c r="D2" s="129" t="s">
        <v>115</v>
      </c>
      <c r="E2" s="540"/>
      <c r="F2" s="545" t="s">
        <v>24</v>
      </c>
      <c r="G2" s="130" t="s">
        <v>297</v>
      </c>
      <c r="H2" s="130"/>
      <c r="I2" s="130" t="s">
        <v>207</v>
      </c>
      <c r="J2" s="130"/>
      <c r="K2" s="20"/>
      <c r="L2" s="20"/>
      <c r="M2" s="20"/>
      <c r="N2" s="124"/>
      <c r="O2" s="124"/>
      <c r="P2" s="124"/>
      <c r="Q2" s="124"/>
      <c r="R2" s="124"/>
      <c r="S2" s="124"/>
      <c r="T2" s="20"/>
      <c r="U2" s="20"/>
      <c r="V2" s="20"/>
      <c r="W2" s="124"/>
      <c r="X2" s="124"/>
      <c r="Y2" s="124"/>
      <c r="Z2" s="124"/>
      <c r="AA2" s="124"/>
      <c r="AB2" s="124"/>
      <c r="AC2" s="20"/>
    </row>
    <row r="3" spans="1:29">
      <c r="A3" s="129" t="s">
        <v>298</v>
      </c>
      <c r="B3" s="129" t="s">
        <v>295</v>
      </c>
      <c r="C3" s="129" t="s">
        <v>116</v>
      </c>
      <c r="D3" s="129" t="s">
        <v>204</v>
      </c>
      <c r="E3" s="540"/>
      <c r="F3" s="545"/>
      <c r="G3" s="130" t="s">
        <v>298</v>
      </c>
      <c r="H3" s="130"/>
      <c r="I3" s="130" t="s">
        <v>299</v>
      </c>
      <c r="J3" s="130"/>
      <c r="K3" s="20"/>
      <c r="L3" s="20"/>
      <c r="M3" s="20"/>
      <c r="N3" s="124"/>
      <c r="O3" s="124"/>
      <c r="P3" s="124"/>
      <c r="Q3" s="124"/>
      <c r="R3" s="124"/>
      <c r="S3" s="124"/>
      <c r="T3" s="20"/>
      <c r="U3" s="20"/>
      <c r="V3" s="20"/>
      <c r="W3" s="124"/>
      <c r="X3" s="124"/>
      <c r="Y3" s="124"/>
      <c r="Z3" s="124"/>
      <c r="AA3" s="124"/>
      <c r="AB3" s="124"/>
      <c r="AC3" s="20"/>
    </row>
    <row r="4" spans="1:29">
      <c r="A4" s="129" t="s">
        <v>300</v>
      </c>
      <c r="B4" s="129" t="s">
        <v>109</v>
      </c>
      <c r="C4" s="129" t="s">
        <v>117</v>
      </c>
      <c r="D4" s="129" t="s">
        <v>301</v>
      </c>
      <c r="E4" s="540"/>
      <c r="F4" s="545" t="s">
        <v>25</v>
      </c>
      <c r="G4" s="130" t="s">
        <v>295</v>
      </c>
      <c r="H4" s="130"/>
      <c r="I4" s="130" t="s">
        <v>206</v>
      </c>
      <c r="J4" s="130"/>
      <c r="K4" s="20"/>
      <c r="L4" s="20"/>
      <c r="M4" s="20"/>
      <c r="N4" s="124"/>
      <c r="O4" s="124"/>
      <c r="P4" s="124"/>
      <c r="Q4" s="124"/>
      <c r="R4" s="124"/>
      <c r="S4" s="124"/>
      <c r="T4" s="20"/>
      <c r="U4" s="20"/>
      <c r="V4" s="20"/>
      <c r="W4" s="124"/>
      <c r="X4" s="124"/>
      <c r="Y4" s="124"/>
      <c r="Z4" s="124"/>
      <c r="AA4" s="124"/>
      <c r="AB4" s="124"/>
      <c r="AC4" s="20"/>
    </row>
    <row r="5" spans="1:29">
      <c r="A5" s="129" t="s">
        <v>207</v>
      </c>
      <c r="B5" s="129" t="s">
        <v>206</v>
      </c>
      <c r="C5" s="129" t="s">
        <v>205</v>
      </c>
      <c r="D5" s="129" t="s">
        <v>296</v>
      </c>
      <c r="E5" s="540"/>
      <c r="F5" s="545"/>
      <c r="G5" s="130" t="s">
        <v>114</v>
      </c>
      <c r="H5" s="130"/>
      <c r="I5" s="130" t="s">
        <v>109</v>
      </c>
      <c r="J5" s="130"/>
      <c r="K5" s="20"/>
      <c r="L5" s="20"/>
      <c r="M5" s="20"/>
      <c r="N5" s="124"/>
      <c r="O5" s="124"/>
      <c r="P5" s="124"/>
      <c r="Q5" s="124"/>
      <c r="R5" s="124"/>
      <c r="S5" s="124"/>
      <c r="T5" s="20"/>
      <c r="U5" s="20"/>
      <c r="V5" s="20"/>
      <c r="W5" s="124"/>
      <c r="X5" s="124"/>
      <c r="Y5" s="124"/>
      <c r="Z5" s="124"/>
      <c r="AA5" s="124"/>
      <c r="AB5" s="124"/>
      <c r="AC5" s="20"/>
    </row>
    <row r="6" spans="1:29">
      <c r="A6" s="18"/>
      <c r="B6" s="18"/>
      <c r="C6" s="18"/>
      <c r="D6" s="18"/>
      <c r="E6" s="540"/>
      <c r="F6" s="545" t="s">
        <v>26</v>
      </c>
      <c r="G6" s="130" t="s">
        <v>196</v>
      </c>
      <c r="H6" s="130"/>
      <c r="I6" s="130" t="s">
        <v>205</v>
      </c>
      <c r="J6" s="130"/>
      <c r="K6" s="20"/>
      <c r="L6" s="20"/>
      <c r="M6" s="20"/>
      <c r="N6" s="124"/>
      <c r="O6" s="124"/>
      <c r="P6" s="124"/>
      <c r="Q6" s="124"/>
      <c r="R6" s="124"/>
      <c r="S6" s="124"/>
      <c r="T6" s="20"/>
      <c r="U6" s="20"/>
      <c r="V6" s="20"/>
      <c r="W6" s="124"/>
      <c r="X6" s="124"/>
      <c r="Y6" s="124"/>
      <c r="Z6" s="124"/>
      <c r="AA6" s="124"/>
      <c r="AB6" s="124"/>
      <c r="AC6" s="20"/>
    </row>
    <row r="7" spans="1:29">
      <c r="A7" s="18"/>
      <c r="B7" s="18"/>
      <c r="C7" s="18"/>
      <c r="D7" s="18"/>
      <c r="E7" s="540"/>
      <c r="F7" s="545"/>
      <c r="G7" s="130" t="s">
        <v>116</v>
      </c>
      <c r="H7" s="130"/>
      <c r="I7" s="130" t="s">
        <v>117</v>
      </c>
      <c r="J7" s="130"/>
      <c r="K7" s="20"/>
      <c r="L7" s="20"/>
      <c r="M7" s="20"/>
      <c r="N7" s="124"/>
      <c r="O7" s="124"/>
      <c r="P7" s="124"/>
      <c r="Q7" s="124"/>
      <c r="R7" s="124"/>
      <c r="S7" s="124"/>
      <c r="T7" s="20"/>
      <c r="U7" s="20"/>
      <c r="V7" s="20"/>
      <c r="W7" s="124"/>
      <c r="X7" s="124"/>
      <c r="Y7" s="124"/>
      <c r="Z7" s="124"/>
      <c r="AA7" s="124"/>
      <c r="AB7" s="124"/>
      <c r="AC7" s="20"/>
    </row>
    <row r="8" spans="1:29">
      <c r="A8" s="18"/>
      <c r="B8" s="18"/>
      <c r="C8" s="18"/>
      <c r="D8" s="18"/>
      <c r="E8" s="540"/>
      <c r="F8" s="545" t="s">
        <v>27</v>
      </c>
      <c r="G8" s="130" t="s">
        <v>115</v>
      </c>
      <c r="H8" s="130"/>
      <c r="I8" s="130" t="s">
        <v>204</v>
      </c>
      <c r="J8" s="130"/>
      <c r="K8" s="20"/>
      <c r="L8" s="20"/>
      <c r="M8" s="20"/>
      <c r="N8" s="124"/>
      <c r="O8" s="124"/>
      <c r="P8" s="124"/>
      <c r="Q8" s="124"/>
      <c r="R8" s="124"/>
      <c r="S8" s="124"/>
      <c r="T8" s="20"/>
      <c r="U8" s="20"/>
      <c r="V8" s="20"/>
      <c r="W8" s="124"/>
      <c r="X8" s="124"/>
      <c r="Y8" s="124"/>
      <c r="Z8" s="124"/>
      <c r="AA8" s="124"/>
      <c r="AB8" s="124"/>
      <c r="AC8" s="20"/>
    </row>
    <row r="9" spans="1:29">
      <c r="A9" s="18"/>
      <c r="B9" s="18"/>
      <c r="C9" s="18"/>
      <c r="D9" s="18"/>
      <c r="E9" s="540"/>
      <c r="F9" s="545"/>
      <c r="G9" s="130" t="s">
        <v>301</v>
      </c>
      <c r="H9" s="130"/>
      <c r="I9" s="130" t="s">
        <v>296</v>
      </c>
      <c r="J9" s="130"/>
      <c r="K9" s="20"/>
      <c r="L9" s="20"/>
      <c r="M9" s="20"/>
      <c r="N9" s="124"/>
      <c r="O9" s="124"/>
      <c r="P9" s="124"/>
      <c r="Q9" s="124"/>
      <c r="R9" s="124"/>
      <c r="S9" s="124"/>
      <c r="T9" s="20"/>
      <c r="U9" s="20"/>
      <c r="V9" s="20"/>
      <c r="W9" s="124"/>
      <c r="X9" s="124"/>
      <c r="Y9" s="124"/>
      <c r="Z9" s="124"/>
      <c r="AA9" s="124"/>
      <c r="AB9" s="124"/>
      <c r="AC9" s="20"/>
    </row>
    <row r="10" spans="1:29">
      <c r="A10" s="18"/>
      <c r="B10" s="18"/>
      <c r="C10" s="18"/>
      <c r="D10" s="18"/>
      <c r="E10" s="540"/>
      <c r="F10" s="544" t="s">
        <v>33</v>
      </c>
      <c r="G10" s="544"/>
      <c r="H10" s="544"/>
      <c r="I10" s="544"/>
      <c r="J10" s="544"/>
      <c r="K10" s="20"/>
      <c r="L10" s="20"/>
      <c r="M10" s="20"/>
      <c r="N10" s="124"/>
      <c r="O10" s="124"/>
      <c r="P10" s="124"/>
      <c r="Q10" s="124"/>
      <c r="R10" s="124"/>
      <c r="S10" s="124"/>
      <c r="T10" s="20"/>
      <c r="U10" s="20"/>
      <c r="V10" s="20"/>
      <c r="W10" s="124"/>
      <c r="X10" s="124"/>
      <c r="Y10" s="124"/>
      <c r="Z10" s="124"/>
      <c r="AA10" s="124"/>
      <c r="AB10" s="124"/>
      <c r="AC10" s="20"/>
    </row>
    <row r="11" spans="1:29">
      <c r="A11" s="18"/>
      <c r="B11" s="18"/>
      <c r="C11" s="18"/>
      <c r="D11" s="18"/>
      <c r="E11" s="540"/>
      <c r="F11" s="543" t="s">
        <v>24</v>
      </c>
      <c r="G11" s="57" t="s">
        <v>299</v>
      </c>
      <c r="H11" s="57"/>
      <c r="I11" s="57" t="s">
        <v>297</v>
      </c>
      <c r="J11" s="57"/>
      <c r="K11" s="20"/>
      <c r="L11" s="20"/>
      <c r="M11" s="20"/>
      <c r="N11" s="124"/>
      <c r="O11" s="124"/>
      <c r="P11" s="124"/>
      <c r="Q11" s="124"/>
      <c r="R11" s="124"/>
      <c r="S11" s="124"/>
      <c r="T11" s="20"/>
      <c r="U11" s="20"/>
      <c r="V11" s="20"/>
      <c r="W11" s="124"/>
      <c r="X11" s="124"/>
      <c r="Y11" s="124"/>
      <c r="Z11" s="124"/>
      <c r="AA11" s="124"/>
      <c r="AB11" s="124"/>
      <c r="AC11" s="20"/>
    </row>
    <row r="12" spans="1:29">
      <c r="A12" s="18"/>
      <c r="B12" s="18"/>
      <c r="C12" s="18"/>
      <c r="D12" s="18"/>
      <c r="E12" s="540"/>
      <c r="F12" s="543"/>
      <c r="G12" s="57" t="s">
        <v>207</v>
      </c>
      <c r="H12" s="57"/>
      <c r="I12" s="57" t="s">
        <v>298</v>
      </c>
      <c r="J12" s="57"/>
      <c r="K12" s="20"/>
      <c r="L12" s="20"/>
      <c r="M12" s="20"/>
      <c r="N12" s="124"/>
      <c r="O12" s="124"/>
      <c r="P12" s="124"/>
      <c r="Q12" s="124"/>
      <c r="R12" s="124"/>
      <c r="S12" s="124"/>
      <c r="T12" s="20"/>
      <c r="U12" s="20"/>
      <c r="V12" s="20"/>
      <c r="W12" s="124"/>
      <c r="X12" s="124"/>
      <c r="Y12" s="124"/>
      <c r="Z12" s="124"/>
      <c r="AA12" s="124"/>
      <c r="AB12" s="124"/>
      <c r="AC12" s="20"/>
    </row>
    <row r="13" spans="1:29">
      <c r="A13" s="18"/>
      <c r="B13" s="18"/>
      <c r="C13" s="18"/>
      <c r="D13" s="18"/>
      <c r="E13" s="540"/>
      <c r="F13" s="543" t="s">
        <v>25</v>
      </c>
      <c r="G13" s="57" t="s">
        <v>109</v>
      </c>
      <c r="H13" s="57"/>
      <c r="I13" s="57" t="s">
        <v>295</v>
      </c>
      <c r="J13" s="57"/>
      <c r="K13" s="20"/>
      <c r="L13" s="20"/>
      <c r="M13" s="20"/>
      <c r="N13" s="124"/>
      <c r="O13" s="124"/>
      <c r="P13" s="124"/>
      <c r="Q13" s="124"/>
      <c r="R13" s="124"/>
      <c r="S13" s="124"/>
      <c r="T13" s="20"/>
      <c r="U13" s="20"/>
      <c r="V13" s="20"/>
      <c r="W13" s="124"/>
      <c r="X13" s="124"/>
      <c r="Y13" s="124"/>
      <c r="Z13" s="124"/>
      <c r="AA13" s="124"/>
      <c r="AB13" s="124"/>
      <c r="AC13" s="20"/>
    </row>
    <row r="14" spans="1:29">
      <c r="A14" s="18"/>
      <c r="B14" s="18"/>
      <c r="C14" s="18"/>
      <c r="D14" s="18"/>
      <c r="E14" s="540"/>
      <c r="F14" s="543"/>
      <c r="G14" s="57" t="s">
        <v>206</v>
      </c>
      <c r="H14" s="57"/>
      <c r="I14" s="57" t="s">
        <v>114</v>
      </c>
      <c r="J14" s="57"/>
      <c r="K14" s="20"/>
      <c r="L14" s="20"/>
      <c r="M14" s="20"/>
      <c r="N14" s="124"/>
      <c r="O14" s="124"/>
      <c r="P14" s="124"/>
      <c r="Q14" s="124"/>
      <c r="R14" s="124"/>
      <c r="S14" s="124"/>
      <c r="T14" s="20"/>
      <c r="U14" s="20"/>
      <c r="V14" s="20"/>
      <c r="W14" s="124"/>
      <c r="X14" s="124"/>
      <c r="Y14" s="124"/>
      <c r="Z14" s="124"/>
      <c r="AA14" s="124"/>
      <c r="AB14" s="124"/>
      <c r="AC14" s="20"/>
    </row>
    <row r="15" spans="1:29">
      <c r="A15" s="18"/>
      <c r="B15" s="18"/>
      <c r="C15" s="18"/>
      <c r="D15" s="18"/>
      <c r="E15" s="540"/>
      <c r="F15" s="543" t="s">
        <v>26</v>
      </c>
      <c r="G15" s="57" t="s">
        <v>117</v>
      </c>
      <c r="H15" s="57"/>
      <c r="I15" s="57" t="s">
        <v>196</v>
      </c>
      <c r="J15" s="57"/>
      <c r="K15" s="20"/>
      <c r="L15" s="20"/>
      <c r="M15" s="20"/>
      <c r="N15" s="124"/>
      <c r="O15" s="124"/>
      <c r="P15" s="124"/>
      <c r="Q15" s="124"/>
      <c r="R15" s="124"/>
      <c r="S15" s="124"/>
      <c r="T15" s="20"/>
      <c r="U15" s="20"/>
      <c r="V15" s="20"/>
      <c r="W15" s="124"/>
      <c r="X15" s="124"/>
      <c r="Y15" s="124"/>
      <c r="Z15" s="124"/>
      <c r="AA15" s="124"/>
      <c r="AB15" s="124"/>
      <c r="AC15" s="20"/>
    </row>
    <row r="16" spans="1:29">
      <c r="A16" s="18"/>
      <c r="B16" s="18"/>
      <c r="C16" s="18"/>
      <c r="D16" s="18"/>
      <c r="E16" s="540"/>
      <c r="F16" s="543"/>
      <c r="G16" s="57" t="s">
        <v>205</v>
      </c>
      <c r="H16" s="57"/>
      <c r="I16" s="57" t="s">
        <v>116</v>
      </c>
      <c r="J16" s="57"/>
      <c r="K16" s="20"/>
      <c r="L16" s="20"/>
      <c r="M16" s="20"/>
      <c r="N16" s="124"/>
      <c r="O16" s="124"/>
      <c r="P16" s="124"/>
      <c r="Q16" s="124"/>
      <c r="R16" s="124"/>
      <c r="S16" s="124"/>
      <c r="T16" s="20"/>
      <c r="U16" s="20"/>
      <c r="V16" s="20"/>
      <c r="W16" s="124"/>
      <c r="X16" s="124"/>
      <c r="Y16" s="124"/>
      <c r="Z16" s="124"/>
      <c r="AA16" s="124"/>
      <c r="AB16" s="124"/>
      <c r="AC16" s="20"/>
    </row>
    <row r="17" spans="1:29">
      <c r="A17" s="18"/>
      <c r="B17" s="18"/>
      <c r="C17" s="18"/>
      <c r="D17" s="18"/>
      <c r="E17" s="540"/>
      <c r="F17" s="543" t="s">
        <v>27</v>
      </c>
      <c r="G17" s="57" t="s">
        <v>296</v>
      </c>
      <c r="H17" s="57"/>
      <c r="I17" s="57" t="s">
        <v>115</v>
      </c>
      <c r="J17" s="57"/>
      <c r="K17" s="20"/>
      <c r="L17" s="20"/>
      <c r="M17" s="20"/>
      <c r="N17" s="124"/>
      <c r="O17" s="124"/>
      <c r="P17" s="124"/>
      <c r="Q17" s="124"/>
      <c r="R17" s="124"/>
      <c r="S17" s="124"/>
      <c r="T17" s="20"/>
      <c r="U17" s="20"/>
      <c r="V17" s="20"/>
      <c r="W17" s="124"/>
      <c r="X17" s="124"/>
      <c r="Y17" s="124"/>
      <c r="Z17" s="124"/>
      <c r="AA17" s="124"/>
      <c r="AB17" s="124"/>
      <c r="AC17" s="20"/>
    </row>
    <row r="18" spans="1:29">
      <c r="A18" s="18"/>
      <c r="B18" s="18"/>
      <c r="C18" s="18"/>
      <c r="D18" s="18"/>
      <c r="E18" s="540"/>
      <c r="F18" s="543"/>
      <c r="G18" s="57" t="s">
        <v>204</v>
      </c>
      <c r="H18" s="57"/>
      <c r="I18" s="57" t="s">
        <v>301</v>
      </c>
      <c r="J18" s="57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>
      <c r="A19" s="18"/>
      <c r="B19" s="18"/>
      <c r="C19" s="18"/>
      <c r="D19" s="18"/>
      <c r="E19" s="540"/>
      <c r="F19" s="544" t="s">
        <v>34</v>
      </c>
      <c r="G19" s="544"/>
      <c r="H19" s="544"/>
      <c r="I19" s="544"/>
      <c r="J19" s="544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>
      <c r="A20" s="18"/>
      <c r="B20" s="18"/>
      <c r="C20" s="18"/>
      <c r="D20" s="18"/>
      <c r="E20" s="540"/>
      <c r="F20" s="543" t="s">
        <v>24</v>
      </c>
      <c r="G20" s="57" t="s">
        <v>297</v>
      </c>
      <c r="H20" s="57"/>
      <c r="I20" s="57" t="s">
        <v>298</v>
      </c>
      <c r="J20" s="57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>
      <c r="A21" s="18"/>
      <c r="B21" s="18"/>
      <c r="C21" s="18"/>
      <c r="D21" s="18"/>
      <c r="E21" s="540"/>
      <c r="F21" s="543"/>
      <c r="G21" s="57" t="s">
        <v>299</v>
      </c>
      <c r="H21" s="57"/>
      <c r="I21" s="57" t="s">
        <v>207</v>
      </c>
      <c r="J21" s="57"/>
      <c r="K21" s="20"/>
      <c r="L21" s="20"/>
      <c r="M21" s="20"/>
      <c r="N21" s="124"/>
      <c r="O21" s="124"/>
      <c r="P21" s="124"/>
      <c r="Q21" s="124"/>
      <c r="R21" s="124"/>
      <c r="S21" s="124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ht="15" customHeight="1">
      <c r="A22" s="541" t="s">
        <v>38</v>
      </c>
      <c r="B22" s="541"/>
      <c r="C22" s="18"/>
      <c r="D22" s="18"/>
      <c r="E22" s="540"/>
      <c r="F22" s="543" t="s">
        <v>25</v>
      </c>
      <c r="G22" s="57" t="s">
        <v>295</v>
      </c>
      <c r="H22" s="57"/>
      <c r="I22" s="57" t="s">
        <v>114</v>
      </c>
      <c r="J22" s="57"/>
      <c r="K22" s="20"/>
      <c r="L22" s="20"/>
      <c r="M22" s="20"/>
      <c r="N22" s="124"/>
      <c r="O22" s="124"/>
      <c r="P22" s="124"/>
      <c r="Q22" s="124"/>
      <c r="R22" s="124"/>
      <c r="S22" s="124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29" ht="15" customHeight="1">
      <c r="A23" s="541"/>
      <c r="B23" s="541"/>
      <c r="C23" s="18"/>
      <c r="D23" s="18"/>
      <c r="E23" s="540"/>
      <c r="F23" s="543"/>
      <c r="G23" s="57" t="s">
        <v>109</v>
      </c>
      <c r="H23" s="57"/>
      <c r="I23" s="57" t="s">
        <v>206</v>
      </c>
      <c r="J23" s="57"/>
      <c r="K23" s="20"/>
      <c r="L23" s="20"/>
      <c r="M23" s="20"/>
      <c r="N23" s="124"/>
      <c r="O23" s="124"/>
      <c r="P23" s="124"/>
      <c r="Q23" s="124"/>
      <c r="R23" s="124"/>
      <c r="S23" s="124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:29" ht="15" customHeight="1">
      <c r="A24" s="542">
        <v>2017</v>
      </c>
      <c r="B24" s="542"/>
      <c r="C24" s="18"/>
      <c r="D24" s="18"/>
      <c r="E24" s="540"/>
      <c r="F24" s="543" t="s">
        <v>26</v>
      </c>
      <c r="G24" s="57" t="s">
        <v>196</v>
      </c>
      <c r="H24" s="57"/>
      <c r="I24" s="57" t="s">
        <v>116</v>
      </c>
      <c r="J24" s="57"/>
      <c r="K24" s="20"/>
      <c r="L24" s="20"/>
      <c r="M24" s="20"/>
      <c r="N24" s="124"/>
      <c r="O24" s="124"/>
      <c r="P24" s="124"/>
      <c r="Q24" s="124"/>
      <c r="R24" s="124"/>
      <c r="S24" s="124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5" customHeight="1">
      <c r="A25" s="542"/>
      <c r="B25" s="542"/>
      <c r="C25" s="18"/>
      <c r="D25" s="18"/>
      <c r="E25" s="540"/>
      <c r="F25" s="543"/>
      <c r="G25" s="57" t="s">
        <v>117</v>
      </c>
      <c r="H25" s="57"/>
      <c r="I25" s="57" t="s">
        <v>205</v>
      </c>
      <c r="J25" s="57"/>
      <c r="K25" s="20"/>
      <c r="L25" s="20"/>
      <c r="M25" s="20"/>
      <c r="N25" s="124"/>
      <c r="O25" s="124"/>
      <c r="P25" s="124"/>
      <c r="Q25" s="124"/>
      <c r="R25" s="124"/>
      <c r="S25" s="124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29">
      <c r="A26" s="18"/>
      <c r="B26" s="18"/>
      <c r="C26" s="18"/>
      <c r="D26" s="18"/>
      <c r="E26" s="540"/>
      <c r="F26" s="543" t="s">
        <v>27</v>
      </c>
      <c r="G26" s="57" t="s">
        <v>115</v>
      </c>
      <c r="H26" s="57"/>
      <c r="I26" s="57" t="s">
        <v>301</v>
      </c>
      <c r="J26" s="57"/>
      <c r="K26" s="20"/>
      <c r="L26" s="20"/>
      <c r="M26" s="20"/>
      <c r="N26" s="124"/>
      <c r="O26" s="124"/>
      <c r="P26" s="124"/>
      <c r="Q26" s="124"/>
      <c r="R26" s="124"/>
      <c r="S26" s="124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>
      <c r="A27" s="18"/>
      <c r="B27" s="18"/>
      <c r="C27" s="18"/>
      <c r="D27" s="18"/>
      <c r="E27" s="540"/>
      <c r="F27" s="543"/>
      <c r="G27" s="57" t="s">
        <v>296</v>
      </c>
      <c r="H27" s="57"/>
      <c r="I27" s="57" t="s">
        <v>204</v>
      </c>
      <c r="J27" s="57"/>
      <c r="K27" s="20"/>
      <c r="L27" s="20"/>
      <c r="M27" s="20"/>
      <c r="N27" s="124"/>
      <c r="O27" s="124"/>
      <c r="P27" s="124"/>
      <c r="Q27" s="124"/>
      <c r="R27" s="124"/>
      <c r="S27" s="124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>
      <c r="A28" s="18"/>
      <c r="B28" s="18"/>
      <c r="C28" s="18"/>
      <c r="D28" s="18"/>
      <c r="E28" s="540"/>
      <c r="F28" s="544" t="s">
        <v>35</v>
      </c>
      <c r="G28" s="544"/>
      <c r="H28" s="544"/>
      <c r="I28" s="544"/>
      <c r="J28" s="544"/>
      <c r="K28" s="20"/>
      <c r="L28" s="20"/>
      <c r="M28" s="20"/>
      <c r="N28" s="124"/>
      <c r="O28" s="124"/>
      <c r="P28" s="124"/>
      <c r="Q28" s="124"/>
      <c r="R28" s="124"/>
      <c r="S28" s="124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>
      <c r="A29" s="18"/>
      <c r="B29" s="18"/>
      <c r="C29" s="18"/>
      <c r="D29" s="18"/>
      <c r="E29" s="540"/>
      <c r="F29" s="543" t="s">
        <v>24</v>
      </c>
      <c r="G29" s="57" t="str">
        <f t="shared" ref="G29:G36" si="0">I2</f>
        <v>Huirapuca</v>
      </c>
      <c r="H29" s="57"/>
      <c r="I29" s="57" t="str">
        <f t="shared" ref="I29:I36" si="1">G2</f>
        <v>Old Resian</v>
      </c>
      <c r="J29" s="57"/>
      <c r="K29" s="20"/>
      <c r="L29" s="20"/>
      <c r="M29" s="20"/>
      <c r="N29" s="124"/>
      <c r="O29" s="124"/>
      <c r="P29" s="124"/>
      <c r="Q29" s="124"/>
      <c r="R29" s="124"/>
      <c r="S29" s="124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>
      <c r="A30" s="18"/>
      <c r="B30" s="18"/>
      <c r="C30" s="18"/>
      <c r="D30" s="18"/>
      <c r="E30" s="540"/>
      <c r="F30" s="543"/>
      <c r="G30" s="57" t="str">
        <f t="shared" si="0"/>
        <v>Belgrano Athl.</v>
      </c>
      <c r="H30" s="57"/>
      <c r="I30" s="57" t="str">
        <f t="shared" si="1"/>
        <v>Regatas BV</v>
      </c>
      <c r="J30" s="57"/>
      <c r="K30" s="20"/>
      <c r="L30" s="20"/>
      <c r="M30" s="20"/>
      <c r="N30" s="124"/>
      <c r="O30" s="124"/>
      <c r="P30" s="124"/>
      <c r="Q30" s="124"/>
      <c r="R30" s="124"/>
      <c r="S30" s="124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29">
      <c r="A31" s="18"/>
      <c r="B31" s="18"/>
      <c r="C31" s="18"/>
      <c r="D31" s="18"/>
      <c r="E31" s="540"/>
      <c r="F31" s="543" t="s">
        <v>25</v>
      </c>
      <c r="G31" s="57" t="str">
        <f t="shared" si="0"/>
        <v>Tucumán Rugby</v>
      </c>
      <c r="H31" s="57"/>
      <c r="I31" s="57" t="str">
        <f t="shared" si="1"/>
        <v>Duendes</v>
      </c>
      <c r="J31" s="57"/>
      <c r="K31" s="20"/>
      <c r="L31" s="20"/>
      <c r="M31" s="20"/>
      <c r="N31" s="124"/>
      <c r="O31" s="124"/>
      <c r="P31" s="124"/>
      <c r="Q31" s="124"/>
      <c r="R31" s="124"/>
      <c r="S31" s="124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>
      <c r="A32" s="18"/>
      <c r="B32" s="18"/>
      <c r="C32" s="18"/>
      <c r="D32" s="18"/>
      <c r="E32" s="540"/>
      <c r="F32" s="543"/>
      <c r="G32" s="57" t="str">
        <f t="shared" si="0"/>
        <v>SIC</v>
      </c>
      <c r="H32" s="57"/>
      <c r="I32" s="57" t="str">
        <f t="shared" si="1"/>
        <v>Hindú</v>
      </c>
      <c r="J32" s="57"/>
      <c r="K32" s="20"/>
      <c r="L32" s="20"/>
      <c r="M32" s="20"/>
      <c r="N32" s="124"/>
      <c r="O32" s="124"/>
      <c r="P32" s="124"/>
      <c r="Q32" s="124"/>
      <c r="R32" s="124"/>
      <c r="S32" s="124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>
      <c r="A33" s="18"/>
      <c r="B33" s="18"/>
      <c r="C33" s="18"/>
      <c r="D33" s="18"/>
      <c r="E33" s="540"/>
      <c r="F33" s="543" t="s">
        <v>26</v>
      </c>
      <c r="G33" s="57" t="str">
        <f t="shared" si="0"/>
        <v>Universitario Tuc</v>
      </c>
      <c r="H33" s="57"/>
      <c r="I33" s="57" t="str">
        <f t="shared" si="1"/>
        <v>Tala RC</v>
      </c>
      <c r="J33" s="57"/>
      <c r="K33" s="20"/>
      <c r="L33" s="20"/>
      <c r="M33" s="20"/>
      <c r="N33" s="124"/>
      <c r="O33" s="124"/>
      <c r="P33" s="124"/>
      <c r="Q33" s="124"/>
      <c r="R33" s="124"/>
      <c r="S33" s="124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>
      <c r="A34" s="18"/>
      <c r="B34" s="18"/>
      <c r="C34" s="18"/>
      <c r="D34" s="18"/>
      <c r="E34" s="540"/>
      <c r="F34" s="543"/>
      <c r="G34" s="57" t="str">
        <f t="shared" si="0"/>
        <v>CUBA</v>
      </c>
      <c r="H34" s="57"/>
      <c r="I34" s="57" t="str">
        <f t="shared" si="1"/>
        <v>Newman</v>
      </c>
      <c r="J34" s="57"/>
      <c r="K34" s="20"/>
      <c r="L34" s="20"/>
      <c r="M34" s="20"/>
      <c r="N34" s="124"/>
      <c r="O34" s="124"/>
      <c r="P34" s="124"/>
      <c r="Q34" s="124"/>
      <c r="R34" s="124"/>
      <c r="S34" s="124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>
      <c r="A35" s="18"/>
      <c r="B35" s="18"/>
      <c r="C35" s="18"/>
      <c r="D35" s="18"/>
      <c r="E35" s="540"/>
      <c r="F35" s="543" t="s">
        <v>27</v>
      </c>
      <c r="G35" s="57" t="str">
        <f t="shared" si="0"/>
        <v>Los Tarcos</v>
      </c>
      <c r="H35" s="57"/>
      <c r="I35" s="57" t="str">
        <f t="shared" si="1"/>
        <v>San Luis</v>
      </c>
      <c r="J35" s="57"/>
      <c r="K35" s="20"/>
      <c r="L35" s="20"/>
      <c r="M35" s="20"/>
      <c r="N35" s="124"/>
      <c r="O35" s="124"/>
      <c r="P35" s="124"/>
      <c r="Q35" s="124"/>
      <c r="R35" s="124"/>
      <c r="S35" s="124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>
      <c r="A36" s="18"/>
      <c r="B36" s="18"/>
      <c r="C36" s="18"/>
      <c r="D36" s="18"/>
      <c r="E36" s="540"/>
      <c r="F36" s="543"/>
      <c r="G36" s="57" t="str">
        <f t="shared" si="0"/>
        <v>Uru Curé</v>
      </c>
      <c r="H36" s="57"/>
      <c r="I36" s="57" t="str">
        <f t="shared" si="1"/>
        <v>CRAI</v>
      </c>
      <c r="J36" s="57"/>
      <c r="K36" s="20"/>
      <c r="L36" s="20"/>
      <c r="M36" s="20"/>
      <c r="N36" s="124"/>
      <c r="O36" s="124"/>
      <c r="P36" s="124"/>
      <c r="Q36" s="124"/>
      <c r="R36" s="124"/>
      <c r="S36" s="124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>
      <c r="A37" s="18"/>
      <c r="B37" s="18"/>
      <c r="C37" s="18"/>
      <c r="D37" s="18"/>
      <c r="E37" s="540"/>
      <c r="F37" s="544" t="s">
        <v>36</v>
      </c>
      <c r="G37" s="544"/>
      <c r="H37" s="544"/>
      <c r="I37" s="544"/>
      <c r="J37" s="544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>
      <c r="A38" s="18"/>
      <c r="B38" s="18"/>
      <c r="C38" s="18"/>
      <c r="D38" s="18"/>
      <c r="E38" s="540"/>
      <c r="F38" s="543" t="s">
        <v>24</v>
      </c>
      <c r="G38" s="57" t="str">
        <f t="shared" ref="G38:G45" si="2">I11</f>
        <v>Old Resian</v>
      </c>
      <c r="H38" s="57"/>
      <c r="I38" s="57" t="str">
        <f t="shared" ref="I38:I45" si="3">G11</f>
        <v>Belgrano Athl.</v>
      </c>
      <c r="J38" s="57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>
      <c r="A39" s="18"/>
      <c r="B39" s="18"/>
      <c r="C39" s="18"/>
      <c r="D39" s="18"/>
      <c r="E39" s="540"/>
      <c r="F39" s="543"/>
      <c r="G39" s="57" t="str">
        <f t="shared" si="2"/>
        <v>Regatas BV</v>
      </c>
      <c r="H39" s="57"/>
      <c r="I39" s="57" t="str">
        <f t="shared" si="3"/>
        <v>Huirapuca</v>
      </c>
      <c r="J39" s="57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>
      <c r="A40" s="18"/>
      <c r="B40" s="18"/>
      <c r="C40" s="18"/>
      <c r="D40" s="18"/>
      <c r="E40" s="540"/>
      <c r="F40" s="543" t="s">
        <v>25</v>
      </c>
      <c r="G40" s="57" t="str">
        <f t="shared" si="2"/>
        <v>Duendes</v>
      </c>
      <c r="H40" s="57"/>
      <c r="I40" s="57" t="str">
        <f t="shared" si="3"/>
        <v>SIC</v>
      </c>
      <c r="J40" s="57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29">
      <c r="A41" s="18"/>
      <c r="B41" s="18"/>
      <c r="C41" s="18"/>
      <c r="D41" s="18"/>
      <c r="E41" s="540"/>
      <c r="F41" s="543"/>
      <c r="G41" s="57" t="str">
        <f t="shared" si="2"/>
        <v>Hindú</v>
      </c>
      <c r="H41" s="57"/>
      <c r="I41" s="57" t="str">
        <f t="shared" si="3"/>
        <v>Tucumán Rugby</v>
      </c>
      <c r="J41" s="57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1:29">
      <c r="A42" s="18"/>
      <c r="B42" s="18"/>
      <c r="C42" s="18"/>
      <c r="D42" s="18"/>
      <c r="E42" s="540"/>
      <c r="F42" s="543" t="s">
        <v>26</v>
      </c>
      <c r="G42" s="57" t="str">
        <f t="shared" si="2"/>
        <v>Tala RC</v>
      </c>
      <c r="H42" s="57"/>
      <c r="I42" s="57" t="str">
        <f t="shared" si="3"/>
        <v>CUBA</v>
      </c>
      <c r="J42" s="57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>
      <c r="A43" s="18"/>
      <c r="B43" s="18"/>
      <c r="C43" s="18"/>
      <c r="D43" s="18"/>
      <c r="E43" s="540"/>
      <c r="F43" s="543"/>
      <c r="G43" s="57" t="str">
        <f t="shared" si="2"/>
        <v>Newman</v>
      </c>
      <c r="H43" s="57"/>
      <c r="I43" s="57" t="str">
        <f t="shared" si="3"/>
        <v>Universitario Tuc</v>
      </c>
      <c r="J43" s="57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>
      <c r="A44" s="18"/>
      <c r="B44" s="18"/>
      <c r="C44" s="18"/>
      <c r="D44" s="18"/>
      <c r="E44" s="540"/>
      <c r="F44" s="543" t="s">
        <v>27</v>
      </c>
      <c r="G44" s="57" t="str">
        <f t="shared" si="2"/>
        <v>San Luis</v>
      </c>
      <c r="H44" s="57"/>
      <c r="I44" s="57" t="str">
        <f t="shared" si="3"/>
        <v>Uru Curé</v>
      </c>
      <c r="J44" s="57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29">
      <c r="A45" s="18"/>
      <c r="B45" s="18"/>
      <c r="C45" s="18"/>
      <c r="D45" s="18"/>
      <c r="E45" s="540"/>
      <c r="F45" s="543"/>
      <c r="G45" s="57" t="str">
        <f t="shared" si="2"/>
        <v>CRAI</v>
      </c>
      <c r="H45" s="57"/>
      <c r="I45" s="57" t="str">
        <f t="shared" si="3"/>
        <v>Los Tarcos</v>
      </c>
      <c r="J45" s="57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>
      <c r="A46" s="18"/>
      <c r="B46" s="18"/>
      <c r="C46" s="18"/>
      <c r="D46" s="18"/>
      <c r="E46" s="540"/>
      <c r="F46" s="544" t="s">
        <v>37</v>
      </c>
      <c r="G46" s="544"/>
      <c r="H46" s="544"/>
      <c r="I46" s="544"/>
      <c r="J46" s="544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>
      <c r="A47" s="18"/>
      <c r="B47" s="18"/>
      <c r="C47" s="18"/>
      <c r="D47" s="18"/>
      <c r="E47" s="540"/>
      <c r="F47" s="543" t="s">
        <v>24</v>
      </c>
      <c r="G47" s="57" t="str">
        <f t="shared" ref="G47:G54" si="4">I20</f>
        <v>Regatas BV</v>
      </c>
      <c r="H47" s="57"/>
      <c r="I47" s="57" t="str">
        <f t="shared" ref="I47:I54" si="5">G20</f>
        <v>Old Resian</v>
      </c>
      <c r="J47" s="57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>
      <c r="A48" s="18"/>
      <c r="B48" s="18"/>
      <c r="C48" s="18"/>
      <c r="D48" s="18"/>
      <c r="E48" s="540"/>
      <c r="F48" s="543"/>
      <c r="G48" s="57" t="str">
        <f t="shared" si="4"/>
        <v>Huirapuca</v>
      </c>
      <c r="H48" s="57"/>
      <c r="I48" s="57" t="str">
        <f t="shared" si="5"/>
        <v>Belgrano Athl.</v>
      </c>
      <c r="J48" s="57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>
      <c r="A49" s="18"/>
      <c r="B49" s="18"/>
      <c r="C49" s="18"/>
      <c r="D49" s="18"/>
      <c r="E49" s="540"/>
      <c r="F49" s="543" t="s">
        <v>25</v>
      </c>
      <c r="G49" s="57" t="str">
        <f t="shared" si="4"/>
        <v>Hindú</v>
      </c>
      <c r="H49" s="57"/>
      <c r="I49" s="57" t="str">
        <f t="shared" si="5"/>
        <v>Duendes</v>
      </c>
      <c r="J49" s="57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>
      <c r="A50" s="18"/>
      <c r="B50" s="18"/>
      <c r="C50" s="18"/>
      <c r="D50" s="18"/>
      <c r="E50" s="540"/>
      <c r="F50" s="543"/>
      <c r="G50" s="57" t="str">
        <f t="shared" si="4"/>
        <v>Tucumán Rugby</v>
      </c>
      <c r="H50" s="57"/>
      <c r="I50" s="57" t="str">
        <f t="shared" si="5"/>
        <v>SIC</v>
      </c>
      <c r="J50" s="57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>
      <c r="A51" s="18"/>
      <c r="B51" s="18"/>
      <c r="C51" s="18"/>
      <c r="D51" s="18"/>
      <c r="E51" s="540"/>
      <c r="F51" s="543" t="s">
        <v>26</v>
      </c>
      <c r="G51" s="57" t="str">
        <f t="shared" si="4"/>
        <v>Newman</v>
      </c>
      <c r="H51" s="57"/>
      <c r="I51" s="57" t="str">
        <f t="shared" si="5"/>
        <v>Tala RC</v>
      </c>
      <c r="J51" s="57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>
      <c r="A52" s="18"/>
      <c r="B52" s="18"/>
      <c r="C52" s="18"/>
      <c r="D52" s="18"/>
      <c r="E52" s="540"/>
      <c r="F52" s="543"/>
      <c r="G52" s="57" t="str">
        <f t="shared" si="4"/>
        <v>Universitario Tuc</v>
      </c>
      <c r="H52" s="57"/>
      <c r="I52" s="57" t="str">
        <f t="shared" si="5"/>
        <v>CUBA</v>
      </c>
      <c r="J52" s="57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:29">
      <c r="A53" s="18"/>
      <c r="B53" s="18"/>
      <c r="C53" s="18"/>
      <c r="D53" s="18"/>
      <c r="E53" s="540"/>
      <c r="F53" s="543" t="s">
        <v>27</v>
      </c>
      <c r="G53" s="57" t="str">
        <f t="shared" si="4"/>
        <v>CRAI</v>
      </c>
      <c r="H53" s="57"/>
      <c r="I53" s="57" t="str">
        <f t="shared" si="5"/>
        <v>San Luis</v>
      </c>
      <c r="J53" s="57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29">
      <c r="A54" s="18"/>
      <c r="B54" s="18"/>
      <c r="C54" s="18"/>
      <c r="D54" s="18"/>
      <c r="E54" s="540"/>
      <c r="F54" s="543"/>
      <c r="G54" s="57" t="str">
        <f t="shared" si="4"/>
        <v>Los Tarcos</v>
      </c>
      <c r="H54" s="57"/>
      <c r="I54" s="57" t="str">
        <f t="shared" si="5"/>
        <v>Uru Curé</v>
      </c>
      <c r="J54" s="57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>
      <c r="K55" s="131" t="s">
        <v>40</v>
      </c>
      <c r="L55" s="132"/>
    </row>
    <row r="56" spans="1:29">
      <c r="K56" s="131"/>
      <c r="L56" s="132"/>
    </row>
    <row r="57" spans="1:29">
      <c r="K57" s="131"/>
      <c r="L57" s="132"/>
    </row>
    <row r="58" spans="1:29">
      <c r="K58" s="131" t="s">
        <v>40</v>
      </c>
      <c r="L58" s="132"/>
    </row>
    <row r="59" spans="1:29">
      <c r="K59" s="131"/>
      <c r="L59" s="132"/>
    </row>
    <row r="60" spans="1:29">
      <c r="K60" s="131"/>
      <c r="L60" s="132"/>
    </row>
    <row r="61" spans="1:29">
      <c r="L61" s="132"/>
    </row>
    <row r="62" spans="1:29">
      <c r="L62" s="132"/>
    </row>
  </sheetData>
  <mergeCells count="33">
    <mergeCell ref="F15:F16"/>
    <mergeCell ref="F17:F18"/>
    <mergeCell ref="F19:J19"/>
    <mergeCell ref="F31:F32"/>
    <mergeCell ref="F20:F21"/>
    <mergeCell ref="F1:J1"/>
    <mergeCell ref="F4:F5"/>
    <mergeCell ref="F2:F3"/>
    <mergeCell ref="F6:F7"/>
    <mergeCell ref="F8:F9"/>
    <mergeCell ref="F10:J10"/>
    <mergeCell ref="F11:F12"/>
    <mergeCell ref="F13:F14"/>
    <mergeCell ref="F35:F36"/>
    <mergeCell ref="F37:J37"/>
    <mergeCell ref="F38:F39"/>
    <mergeCell ref="F40:F41"/>
    <mergeCell ref="F42:F43"/>
    <mergeCell ref="F22:F23"/>
    <mergeCell ref="F24:F25"/>
    <mergeCell ref="F26:F27"/>
    <mergeCell ref="F28:J28"/>
    <mergeCell ref="F29:F30"/>
    <mergeCell ref="E1:E54"/>
    <mergeCell ref="A22:B23"/>
    <mergeCell ref="A24:B25"/>
    <mergeCell ref="F44:F45"/>
    <mergeCell ref="F46:J46"/>
    <mergeCell ref="F47:F48"/>
    <mergeCell ref="F49:F50"/>
    <mergeCell ref="F51:F52"/>
    <mergeCell ref="F53:F54"/>
    <mergeCell ref="F33:F3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54"/>
  <sheetViews>
    <sheetView topLeftCell="A31" workbookViewId="0">
      <selection activeCell="C5" sqref="C5"/>
    </sheetView>
  </sheetViews>
  <sheetFormatPr defaultColWidth="11.42578125" defaultRowHeight="15"/>
  <cols>
    <col min="1" max="4" width="15.5703125" customWidth="1"/>
    <col min="5" max="5" width="3.5703125" customWidth="1"/>
    <col min="6" max="6" width="10.5703125" customWidth="1"/>
    <col min="7" max="7" width="16.7109375" customWidth="1"/>
    <col min="8" max="8" width="4.5703125" customWidth="1"/>
    <col min="9" max="9" width="16.7109375" customWidth="1"/>
    <col min="10" max="10" width="4.5703125" customWidth="1"/>
  </cols>
  <sheetData>
    <row r="1" spans="1:10">
      <c r="A1" s="1" t="s">
        <v>24</v>
      </c>
      <c r="B1" s="1" t="s">
        <v>25</v>
      </c>
      <c r="C1" s="1" t="s">
        <v>26</v>
      </c>
      <c r="D1" s="1" t="s">
        <v>27</v>
      </c>
      <c r="E1" s="18"/>
      <c r="F1" s="546" t="s">
        <v>32</v>
      </c>
      <c r="G1" s="546"/>
      <c r="H1" s="546"/>
      <c r="I1" s="546"/>
      <c r="J1" s="546"/>
    </row>
    <row r="2" spans="1:10">
      <c r="A2" s="53" t="str">
        <f>Clasificados!B9</f>
        <v>CASI</v>
      </c>
      <c r="B2" s="54" t="str">
        <f>Clasificados!C4</f>
        <v>Jockey Club de VM</v>
      </c>
      <c r="C2" s="53" t="str">
        <f>Clasificados!B10</f>
        <v>Alumni</v>
      </c>
      <c r="D2" s="55" t="str">
        <f>Clasificados!D5</f>
        <v>Jockey Club Rosario</v>
      </c>
      <c r="E2" s="18"/>
      <c r="F2" s="543" t="s">
        <v>24</v>
      </c>
      <c r="G2" s="57" t="str">
        <f>A2</f>
        <v>CASI</v>
      </c>
      <c r="H2" s="57"/>
      <c r="I2" s="57" t="str">
        <f>A3</f>
        <v>Universitario Salta</v>
      </c>
      <c r="J2" s="57"/>
    </row>
    <row r="3" spans="1:10">
      <c r="A3" s="56" t="str">
        <f>Clasificados!F6</f>
        <v>Universitario Salta</v>
      </c>
      <c r="B3" s="53" t="str">
        <f>Clasificados!B12</f>
        <v>Pucará</v>
      </c>
      <c r="C3" s="54" t="str">
        <f>Clasificados!C5</f>
        <v>Jockey Club de Cba</v>
      </c>
      <c r="D3" s="53" t="str">
        <f>Clasificados!B11</f>
        <v>La Plata</v>
      </c>
      <c r="E3" s="18"/>
      <c r="F3" s="543"/>
      <c r="G3" s="57" t="str">
        <f>A4</f>
        <v>Atlético de Rosario</v>
      </c>
      <c r="H3" s="57"/>
      <c r="I3" s="57" t="str">
        <f>A5</f>
        <v>Old Boys</v>
      </c>
      <c r="J3" s="57"/>
    </row>
    <row r="4" spans="1:10">
      <c r="A4" s="53" t="str">
        <f>Clasificados!B13</f>
        <v>Atlético de Rosario</v>
      </c>
      <c r="B4" s="56" t="str">
        <f>Clasificados!F7</f>
        <v>Cardenales RC</v>
      </c>
      <c r="C4" s="56" t="str">
        <f>Clasificados!F8</f>
        <v>Jockey Club Salta</v>
      </c>
      <c r="D4" s="58" t="str">
        <f>Clasificados!G2</f>
        <v>Liceo RC</v>
      </c>
      <c r="E4" s="18"/>
      <c r="F4" s="543" t="s">
        <v>25</v>
      </c>
      <c r="G4" s="57" t="str">
        <f>B2</f>
        <v>Jockey Club de VM</v>
      </c>
      <c r="H4" s="57"/>
      <c r="I4" s="57" t="str">
        <f>B3</f>
        <v>Pucará</v>
      </c>
      <c r="J4" s="57"/>
    </row>
    <row r="5" spans="1:10">
      <c r="A5" s="59" t="str">
        <f>Clasificados!J3</f>
        <v>Old Boys</v>
      </c>
      <c r="B5" s="59" t="str">
        <f>Clasificados!J2</f>
        <v>Old Christians</v>
      </c>
      <c r="C5" s="60" t="str">
        <f>Clasificados!H3</f>
        <v>IPR Sporting</v>
      </c>
      <c r="D5" s="60" t="str">
        <f>Clasificados!H2</f>
        <v>Mar del Plata Club</v>
      </c>
      <c r="E5" s="18"/>
      <c r="F5" s="543"/>
      <c r="G5" s="57" t="str">
        <f>B4</f>
        <v>Cardenales RC</v>
      </c>
      <c r="H5" s="57"/>
      <c r="I5" s="57" t="str">
        <f>B5</f>
        <v>Old Christians</v>
      </c>
      <c r="J5" s="57"/>
    </row>
    <row r="6" spans="1:10">
      <c r="A6" s="18"/>
      <c r="B6" s="18"/>
      <c r="C6" s="18"/>
      <c r="D6" s="18"/>
      <c r="E6" s="18"/>
      <c r="F6" s="543" t="s">
        <v>26</v>
      </c>
      <c r="G6" s="57" t="str">
        <f>C2</f>
        <v>Alumni</v>
      </c>
      <c r="H6" s="57"/>
      <c r="I6" s="57" t="str">
        <f>C3</f>
        <v>Jockey Club de Cba</v>
      </c>
      <c r="J6" s="57"/>
    </row>
    <row r="7" spans="1:10">
      <c r="A7" s="18"/>
      <c r="B7" s="18"/>
      <c r="C7" s="18"/>
      <c r="D7" s="18"/>
      <c r="E7" s="18"/>
      <c r="F7" s="543"/>
      <c r="G7" s="57" t="str">
        <f>C4</f>
        <v>Jockey Club Salta</v>
      </c>
      <c r="H7" s="57"/>
      <c r="I7" s="57" t="str">
        <f>C5</f>
        <v>IPR Sporting</v>
      </c>
      <c r="J7" s="57"/>
    </row>
    <row r="8" spans="1:10">
      <c r="A8" s="18"/>
      <c r="B8" s="18"/>
      <c r="C8" s="18"/>
      <c r="D8" s="18"/>
      <c r="E8" s="18"/>
      <c r="F8" s="543" t="s">
        <v>27</v>
      </c>
      <c r="G8" s="57" t="str">
        <f>D2</f>
        <v>Jockey Club Rosario</v>
      </c>
      <c r="H8" s="57"/>
      <c r="I8" s="57" t="str">
        <f>D3</f>
        <v>La Plata</v>
      </c>
      <c r="J8" s="57"/>
    </row>
    <row r="9" spans="1:10">
      <c r="A9" s="18"/>
      <c r="B9" s="18"/>
      <c r="C9" s="18"/>
      <c r="D9" s="18"/>
      <c r="E9" s="18"/>
      <c r="F9" s="543"/>
      <c r="G9" s="57" t="str">
        <f>D4</f>
        <v>Liceo RC</v>
      </c>
      <c r="H9" s="57"/>
      <c r="I9" s="57" t="str">
        <f>D5</f>
        <v>Mar del Plata Club</v>
      </c>
      <c r="J9" s="57"/>
    </row>
    <row r="10" spans="1:10">
      <c r="A10" s="18"/>
      <c r="B10" s="18"/>
      <c r="C10" s="18"/>
      <c r="D10" s="18"/>
      <c r="E10" s="18"/>
      <c r="F10" s="546" t="s">
        <v>33</v>
      </c>
      <c r="G10" s="546"/>
      <c r="H10" s="546"/>
      <c r="I10" s="546"/>
      <c r="J10" s="546"/>
    </row>
    <row r="11" spans="1:10">
      <c r="A11" s="18"/>
      <c r="B11" s="18"/>
      <c r="C11" s="18"/>
      <c r="D11" s="18"/>
      <c r="E11" s="18"/>
      <c r="F11" s="543" t="s">
        <v>24</v>
      </c>
      <c r="G11" s="57" t="str">
        <f>A4</f>
        <v>Atlético de Rosario</v>
      </c>
      <c r="H11" s="57"/>
      <c r="I11" s="57" t="str">
        <f>A2</f>
        <v>CASI</v>
      </c>
      <c r="J11" s="57"/>
    </row>
    <row r="12" spans="1:10">
      <c r="A12" s="18"/>
      <c r="B12" s="18"/>
      <c r="C12" s="18"/>
      <c r="D12" s="18"/>
      <c r="E12" s="18"/>
      <c r="F12" s="543"/>
      <c r="G12" s="57" t="str">
        <f>A5</f>
        <v>Old Boys</v>
      </c>
      <c r="H12" s="57"/>
      <c r="I12" s="57" t="str">
        <f>A3</f>
        <v>Universitario Salta</v>
      </c>
      <c r="J12" s="57"/>
    </row>
    <row r="13" spans="1:10">
      <c r="A13" s="18"/>
      <c r="B13" s="18"/>
      <c r="C13" s="18"/>
      <c r="D13" s="18"/>
      <c r="E13" s="18"/>
      <c r="F13" s="543" t="s">
        <v>25</v>
      </c>
      <c r="G13" s="57" t="str">
        <f>B4</f>
        <v>Cardenales RC</v>
      </c>
      <c r="H13" s="57"/>
      <c r="I13" s="57" t="str">
        <f>B2</f>
        <v>Jockey Club de VM</v>
      </c>
      <c r="J13" s="57"/>
    </row>
    <row r="14" spans="1:10">
      <c r="A14" s="18"/>
      <c r="B14" s="18"/>
      <c r="C14" s="18"/>
      <c r="D14" s="18"/>
      <c r="E14" s="18"/>
      <c r="F14" s="543"/>
      <c r="G14" s="57" t="str">
        <f>B5</f>
        <v>Old Christians</v>
      </c>
      <c r="H14" s="57"/>
      <c r="I14" s="57" t="str">
        <f>B3</f>
        <v>Pucará</v>
      </c>
      <c r="J14" s="57"/>
    </row>
    <row r="15" spans="1:10">
      <c r="A15" s="18"/>
      <c r="B15" s="18"/>
      <c r="C15" s="18"/>
      <c r="D15" s="18"/>
      <c r="E15" s="18"/>
      <c r="F15" s="543" t="s">
        <v>26</v>
      </c>
      <c r="G15" s="57" t="str">
        <f>C4</f>
        <v>Jockey Club Salta</v>
      </c>
      <c r="H15" s="57"/>
      <c r="I15" s="57" t="str">
        <f>C2</f>
        <v>Alumni</v>
      </c>
      <c r="J15" s="57"/>
    </row>
    <row r="16" spans="1:10">
      <c r="A16" s="18"/>
      <c r="B16" s="18"/>
      <c r="C16" s="18"/>
      <c r="D16" s="18"/>
      <c r="E16" s="18"/>
      <c r="F16" s="543"/>
      <c r="G16" s="57" t="str">
        <f>C5</f>
        <v>IPR Sporting</v>
      </c>
      <c r="H16" s="57"/>
      <c r="I16" s="57" t="str">
        <f>C3</f>
        <v>Jockey Club de Cba</v>
      </c>
      <c r="J16" s="57"/>
    </row>
    <row r="17" spans="1:10">
      <c r="A17" s="18"/>
      <c r="B17" s="18"/>
      <c r="C17" s="18"/>
      <c r="D17" s="18"/>
      <c r="E17" s="18"/>
      <c r="F17" s="543" t="s">
        <v>27</v>
      </c>
      <c r="G17" s="57" t="str">
        <f>D4</f>
        <v>Liceo RC</v>
      </c>
      <c r="H17" s="57"/>
      <c r="I17" s="57" t="str">
        <f>D2</f>
        <v>Jockey Club Rosario</v>
      </c>
      <c r="J17" s="57"/>
    </row>
    <row r="18" spans="1:10">
      <c r="A18" s="18"/>
      <c r="B18" s="18"/>
      <c r="C18" s="18"/>
      <c r="D18" s="18"/>
      <c r="E18" s="18"/>
      <c r="F18" s="543"/>
      <c r="G18" s="57" t="str">
        <f>D5</f>
        <v>Mar del Plata Club</v>
      </c>
      <c r="H18" s="57"/>
      <c r="I18" s="57" t="str">
        <f>D3</f>
        <v>La Plata</v>
      </c>
      <c r="J18" s="57"/>
    </row>
    <row r="19" spans="1:10">
      <c r="A19" s="18"/>
      <c r="B19" s="18"/>
      <c r="C19" s="18"/>
      <c r="D19" s="18"/>
      <c r="E19" s="18"/>
      <c r="F19" s="546" t="s">
        <v>34</v>
      </c>
      <c r="G19" s="546"/>
      <c r="H19" s="546"/>
      <c r="I19" s="546"/>
      <c r="J19" s="546"/>
    </row>
    <row r="20" spans="1:10">
      <c r="A20" s="18"/>
      <c r="B20" s="18"/>
      <c r="C20" s="18"/>
      <c r="D20" s="18"/>
      <c r="E20" s="18"/>
      <c r="F20" s="543" t="s">
        <v>24</v>
      </c>
      <c r="G20" s="57" t="str">
        <f>A2</f>
        <v>CASI</v>
      </c>
      <c r="H20" s="57"/>
      <c r="I20" s="57" t="str">
        <f>A5</f>
        <v>Old Boys</v>
      </c>
      <c r="J20" s="57"/>
    </row>
    <row r="21" spans="1:10">
      <c r="A21" s="18"/>
      <c r="B21" s="18"/>
      <c r="C21" s="18"/>
      <c r="D21" s="18"/>
      <c r="E21" s="18"/>
      <c r="F21" s="543"/>
      <c r="G21" s="57" t="str">
        <f>A3</f>
        <v>Universitario Salta</v>
      </c>
      <c r="H21" s="57"/>
      <c r="I21" s="57" t="str">
        <f>A4</f>
        <v>Atlético de Rosario</v>
      </c>
      <c r="J21" s="57"/>
    </row>
    <row r="22" spans="1:10" ht="15" customHeight="1">
      <c r="A22" s="541" t="s">
        <v>39</v>
      </c>
      <c r="B22" s="541"/>
      <c r="C22" s="18"/>
      <c r="D22" s="18"/>
      <c r="E22" s="18"/>
      <c r="F22" s="543" t="s">
        <v>25</v>
      </c>
      <c r="G22" s="57" t="str">
        <f>B2</f>
        <v>Jockey Club de VM</v>
      </c>
      <c r="H22" s="57"/>
      <c r="I22" s="57" t="str">
        <f>B5</f>
        <v>Old Christians</v>
      </c>
      <c r="J22" s="57"/>
    </row>
    <row r="23" spans="1:10" ht="15" customHeight="1">
      <c r="A23" s="541"/>
      <c r="B23" s="541"/>
      <c r="C23" s="18"/>
      <c r="D23" s="18"/>
      <c r="E23" s="18"/>
      <c r="F23" s="543"/>
      <c r="G23" s="57" t="str">
        <f>B3</f>
        <v>Pucará</v>
      </c>
      <c r="H23" s="57"/>
      <c r="I23" s="57" t="str">
        <f>B4</f>
        <v>Cardenales RC</v>
      </c>
      <c r="J23" s="57"/>
    </row>
    <row r="24" spans="1:10">
      <c r="A24" s="541">
        <v>2017</v>
      </c>
      <c r="B24" s="541"/>
      <c r="C24" s="18"/>
      <c r="D24" s="18"/>
      <c r="E24" s="18"/>
      <c r="F24" s="543" t="s">
        <v>26</v>
      </c>
      <c r="G24" s="57" t="str">
        <f>C2</f>
        <v>Alumni</v>
      </c>
      <c r="H24" s="57"/>
      <c r="I24" s="57" t="str">
        <f>C5</f>
        <v>IPR Sporting</v>
      </c>
      <c r="J24" s="57"/>
    </row>
    <row r="25" spans="1:10">
      <c r="A25" s="541"/>
      <c r="B25" s="541"/>
      <c r="C25" s="18"/>
      <c r="D25" s="18"/>
      <c r="E25" s="18"/>
      <c r="F25" s="543"/>
      <c r="G25" s="57" t="str">
        <f>C3</f>
        <v>Jockey Club de Cba</v>
      </c>
      <c r="H25" s="57"/>
      <c r="I25" s="57" t="str">
        <f>C4</f>
        <v>Jockey Club Salta</v>
      </c>
      <c r="J25" s="57"/>
    </row>
    <row r="26" spans="1:10">
      <c r="A26" s="18"/>
      <c r="B26" s="18"/>
      <c r="C26" s="18"/>
      <c r="D26" s="18"/>
      <c r="E26" s="18"/>
      <c r="F26" s="543" t="s">
        <v>27</v>
      </c>
      <c r="G26" s="57" t="str">
        <f>D2</f>
        <v>Jockey Club Rosario</v>
      </c>
      <c r="H26" s="57"/>
      <c r="I26" s="57" t="str">
        <f>D5</f>
        <v>Mar del Plata Club</v>
      </c>
      <c r="J26" s="57"/>
    </row>
    <row r="27" spans="1:10">
      <c r="A27" s="18"/>
      <c r="B27" s="18"/>
      <c r="C27" s="18"/>
      <c r="D27" s="18"/>
      <c r="E27" s="18"/>
      <c r="F27" s="543"/>
      <c r="G27" s="57" t="str">
        <f>D3</f>
        <v>La Plata</v>
      </c>
      <c r="H27" s="57"/>
      <c r="I27" s="57" t="str">
        <f>D4</f>
        <v>Liceo RC</v>
      </c>
      <c r="J27" s="57"/>
    </row>
    <row r="28" spans="1:10">
      <c r="A28" s="18"/>
      <c r="B28" s="18"/>
      <c r="C28" s="18"/>
      <c r="D28" s="18"/>
      <c r="E28" s="18"/>
      <c r="F28" s="546" t="s">
        <v>35</v>
      </c>
      <c r="G28" s="546"/>
      <c r="H28" s="546"/>
      <c r="I28" s="546"/>
      <c r="J28" s="546"/>
    </row>
    <row r="29" spans="1:10">
      <c r="A29" s="18"/>
      <c r="B29" s="18"/>
      <c r="C29" s="18"/>
      <c r="D29" s="18"/>
      <c r="E29" s="18"/>
      <c r="F29" s="543" t="s">
        <v>24</v>
      </c>
      <c r="G29" s="57" t="str">
        <f>A5</f>
        <v>Old Boys</v>
      </c>
      <c r="H29" s="57"/>
      <c r="I29" s="57" t="str">
        <f>A2</f>
        <v>CASI</v>
      </c>
      <c r="J29" s="57"/>
    </row>
    <row r="30" spans="1:10">
      <c r="A30" s="18"/>
      <c r="B30" s="18"/>
      <c r="C30" s="18"/>
      <c r="D30" s="18"/>
      <c r="E30" s="18"/>
      <c r="F30" s="543"/>
      <c r="G30" s="57" t="str">
        <f>A4</f>
        <v>Atlético de Rosario</v>
      </c>
      <c r="H30" s="57"/>
      <c r="I30" s="57" t="str">
        <f>A3</f>
        <v>Universitario Salta</v>
      </c>
      <c r="J30" s="57"/>
    </row>
    <row r="31" spans="1:10">
      <c r="A31" s="18"/>
      <c r="B31" s="18"/>
      <c r="C31" s="18"/>
      <c r="D31" s="18"/>
      <c r="E31" s="18"/>
      <c r="F31" s="543" t="s">
        <v>25</v>
      </c>
      <c r="G31" s="57" t="str">
        <f>B5</f>
        <v>Old Christians</v>
      </c>
      <c r="H31" s="57"/>
      <c r="I31" s="57" t="str">
        <f>B2</f>
        <v>Jockey Club de VM</v>
      </c>
      <c r="J31" s="57"/>
    </row>
    <row r="32" spans="1:10">
      <c r="A32" s="18"/>
      <c r="B32" s="18"/>
      <c r="C32" s="18"/>
      <c r="D32" s="18"/>
      <c r="E32" s="18"/>
      <c r="F32" s="543"/>
      <c r="G32" s="57" t="str">
        <f>B4</f>
        <v>Cardenales RC</v>
      </c>
      <c r="H32" s="57"/>
      <c r="I32" s="57" t="str">
        <f>B3</f>
        <v>Pucará</v>
      </c>
      <c r="J32" s="57"/>
    </row>
    <row r="33" spans="1:10">
      <c r="A33" s="18"/>
      <c r="B33" s="18"/>
      <c r="C33" s="18"/>
      <c r="D33" s="18"/>
      <c r="E33" s="18"/>
      <c r="F33" s="543" t="s">
        <v>26</v>
      </c>
      <c r="G33" s="57" t="str">
        <f>C5</f>
        <v>IPR Sporting</v>
      </c>
      <c r="H33" s="57"/>
      <c r="I33" s="57" t="str">
        <f>C2</f>
        <v>Alumni</v>
      </c>
      <c r="J33" s="57"/>
    </row>
    <row r="34" spans="1:10">
      <c r="A34" s="18"/>
      <c r="B34" s="18"/>
      <c r="C34" s="18"/>
      <c r="D34" s="18"/>
      <c r="E34" s="18"/>
      <c r="F34" s="543"/>
      <c r="G34" s="57" t="str">
        <f>C4</f>
        <v>Jockey Club Salta</v>
      </c>
      <c r="H34" s="57"/>
      <c r="I34" s="57" t="str">
        <f>C3</f>
        <v>Jockey Club de Cba</v>
      </c>
      <c r="J34" s="57"/>
    </row>
    <row r="35" spans="1:10">
      <c r="A35" s="18"/>
      <c r="B35" s="18"/>
      <c r="C35" s="18"/>
      <c r="D35" s="18"/>
      <c r="E35" s="18"/>
      <c r="F35" s="543" t="s">
        <v>27</v>
      </c>
      <c r="G35" s="57" t="str">
        <f>D5</f>
        <v>Mar del Plata Club</v>
      </c>
      <c r="H35" s="57"/>
      <c r="I35" s="57" t="str">
        <f>D2</f>
        <v>Jockey Club Rosario</v>
      </c>
      <c r="J35" s="57"/>
    </row>
    <row r="36" spans="1:10">
      <c r="A36" s="18"/>
      <c r="B36" s="18"/>
      <c r="C36" s="18"/>
      <c r="D36" s="18"/>
      <c r="E36" s="18"/>
      <c r="F36" s="543"/>
      <c r="G36" s="57" t="str">
        <f>D4</f>
        <v>Liceo RC</v>
      </c>
      <c r="H36" s="57"/>
      <c r="I36" s="57" t="str">
        <f>D3</f>
        <v>La Plata</v>
      </c>
      <c r="J36" s="57"/>
    </row>
    <row r="37" spans="1:10">
      <c r="A37" s="18"/>
      <c r="B37" s="18"/>
      <c r="C37" s="18"/>
      <c r="D37" s="18"/>
      <c r="E37" s="18"/>
      <c r="F37" s="546" t="s">
        <v>36</v>
      </c>
      <c r="G37" s="546"/>
      <c r="H37" s="546"/>
      <c r="I37" s="546"/>
      <c r="J37" s="546"/>
    </row>
    <row r="38" spans="1:10">
      <c r="A38" s="18"/>
      <c r="B38" s="18"/>
      <c r="C38" s="18"/>
      <c r="D38" s="18"/>
      <c r="E38" s="18"/>
      <c r="F38" s="543" t="s">
        <v>24</v>
      </c>
      <c r="G38" s="57" t="str">
        <f>A2</f>
        <v>CASI</v>
      </c>
      <c r="H38" s="57"/>
      <c r="I38" s="57" t="str">
        <f>A4</f>
        <v>Atlético de Rosario</v>
      </c>
      <c r="J38" s="57"/>
    </row>
    <row r="39" spans="1:10">
      <c r="A39" s="18"/>
      <c r="B39" s="18"/>
      <c r="C39" s="18"/>
      <c r="D39" s="18"/>
      <c r="E39" s="18"/>
      <c r="F39" s="543"/>
      <c r="G39" s="57" t="str">
        <f>A3</f>
        <v>Universitario Salta</v>
      </c>
      <c r="H39" s="57"/>
      <c r="I39" s="57" t="str">
        <f>A5</f>
        <v>Old Boys</v>
      </c>
      <c r="J39" s="57"/>
    </row>
    <row r="40" spans="1:10">
      <c r="A40" s="18"/>
      <c r="B40" s="18"/>
      <c r="C40" s="18"/>
      <c r="D40" s="18"/>
      <c r="E40" s="18"/>
      <c r="F40" s="543" t="s">
        <v>25</v>
      </c>
      <c r="G40" s="57" t="str">
        <f t="shared" ref="G40:G45" si="0">I13</f>
        <v>Jockey Club de VM</v>
      </c>
      <c r="H40" s="57"/>
      <c r="I40" s="57" t="str">
        <f t="shared" ref="I40:I45" si="1">G13</f>
        <v>Cardenales RC</v>
      </c>
      <c r="J40" s="57"/>
    </row>
    <row r="41" spans="1:10">
      <c r="A41" s="18"/>
      <c r="B41" s="18"/>
      <c r="C41" s="18"/>
      <c r="D41" s="18"/>
      <c r="E41" s="18"/>
      <c r="F41" s="543"/>
      <c r="G41" s="57" t="str">
        <f t="shared" si="0"/>
        <v>Pucará</v>
      </c>
      <c r="H41" s="57"/>
      <c r="I41" s="57" t="str">
        <f t="shared" si="1"/>
        <v>Old Christians</v>
      </c>
      <c r="J41" s="57"/>
    </row>
    <row r="42" spans="1:10">
      <c r="A42" s="18"/>
      <c r="B42" s="18"/>
      <c r="C42" s="18"/>
      <c r="D42" s="18"/>
      <c r="E42" s="18"/>
      <c r="F42" s="543" t="s">
        <v>26</v>
      </c>
      <c r="G42" s="57" t="str">
        <f t="shared" si="0"/>
        <v>Alumni</v>
      </c>
      <c r="H42" s="57"/>
      <c r="I42" s="57" t="str">
        <f t="shared" si="1"/>
        <v>Jockey Club Salta</v>
      </c>
      <c r="J42" s="57"/>
    </row>
    <row r="43" spans="1:10">
      <c r="A43" s="18"/>
      <c r="B43" s="18"/>
      <c r="C43" s="18"/>
      <c r="D43" s="18"/>
      <c r="E43" s="18"/>
      <c r="F43" s="543"/>
      <c r="G43" s="57" t="str">
        <f t="shared" si="0"/>
        <v>Jockey Club de Cba</v>
      </c>
      <c r="H43" s="57"/>
      <c r="I43" s="57" t="str">
        <f t="shared" si="1"/>
        <v>IPR Sporting</v>
      </c>
      <c r="J43" s="57"/>
    </row>
    <row r="44" spans="1:10">
      <c r="A44" s="18"/>
      <c r="B44" s="18"/>
      <c r="C44" s="18"/>
      <c r="D44" s="18"/>
      <c r="E44" s="18"/>
      <c r="F44" s="543" t="s">
        <v>27</v>
      </c>
      <c r="G44" s="57" t="str">
        <f t="shared" si="0"/>
        <v>Jockey Club Rosario</v>
      </c>
      <c r="H44" s="57"/>
      <c r="I44" s="57" t="str">
        <f t="shared" si="1"/>
        <v>Liceo RC</v>
      </c>
      <c r="J44" s="57"/>
    </row>
    <row r="45" spans="1:10">
      <c r="A45" s="18"/>
      <c r="B45" s="18"/>
      <c r="C45" s="18"/>
      <c r="D45" s="18"/>
      <c r="E45" s="18"/>
      <c r="F45" s="543"/>
      <c r="G45" s="57" t="str">
        <f t="shared" si="0"/>
        <v>La Plata</v>
      </c>
      <c r="H45" s="57"/>
      <c r="I45" s="57" t="str">
        <f t="shared" si="1"/>
        <v>Mar del Plata Club</v>
      </c>
      <c r="J45" s="57"/>
    </row>
    <row r="46" spans="1:10">
      <c r="A46" s="18"/>
      <c r="B46" s="18"/>
      <c r="C46" s="18"/>
      <c r="D46" s="18"/>
      <c r="E46" s="18"/>
      <c r="F46" s="546" t="s">
        <v>37</v>
      </c>
      <c r="G46" s="546"/>
      <c r="H46" s="546"/>
      <c r="I46" s="546"/>
      <c r="J46" s="546"/>
    </row>
    <row r="47" spans="1:10">
      <c r="A47" s="18"/>
      <c r="B47" s="18"/>
      <c r="C47" s="18"/>
      <c r="D47" s="18"/>
      <c r="E47" s="18"/>
      <c r="F47" s="543" t="s">
        <v>24</v>
      </c>
      <c r="G47" s="57" t="str">
        <f>A3</f>
        <v>Universitario Salta</v>
      </c>
      <c r="H47" s="57"/>
      <c r="I47" s="57" t="str">
        <f>G20</f>
        <v>CASI</v>
      </c>
      <c r="J47" s="57"/>
    </row>
    <row r="48" spans="1:10">
      <c r="A48" s="18"/>
      <c r="B48" s="18"/>
      <c r="C48" s="18"/>
      <c r="D48" s="18"/>
      <c r="E48" s="18"/>
      <c r="F48" s="543"/>
      <c r="G48" s="57" t="str">
        <f>A5</f>
        <v>Old Boys</v>
      </c>
      <c r="H48" s="57"/>
      <c r="I48" s="57" t="str">
        <f>A4</f>
        <v>Atlético de Rosario</v>
      </c>
      <c r="J48" s="57"/>
    </row>
    <row r="49" spans="1:10">
      <c r="A49" s="18"/>
      <c r="B49" s="18"/>
      <c r="C49" s="18"/>
      <c r="D49" s="18"/>
      <c r="E49" s="18"/>
      <c r="F49" s="543" t="s">
        <v>25</v>
      </c>
      <c r="G49" s="57" t="str">
        <f>B3</f>
        <v>Pucará</v>
      </c>
      <c r="H49" s="57"/>
      <c r="I49" s="57" t="str">
        <f>G22</f>
        <v>Jockey Club de VM</v>
      </c>
      <c r="J49" s="57"/>
    </row>
    <row r="50" spans="1:10">
      <c r="A50" s="18"/>
      <c r="B50" s="18"/>
      <c r="C50" s="18"/>
      <c r="D50" s="18"/>
      <c r="E50" s="18"/>
      <c r="F50" s="543"/>
      <c r="G50" s="57" t="str">
        <f>B5</f>
        <v>Old Christians</v>
      </c>
      <c r="H50" s="57"/>
      <c r="I50" s="57" t="str">
        <f>B4</f>
        <v>Cardenales RC</v>
      </c>
      <c r="J50" s="57"/>
    </row>
    <row r="51" spans="1:10">
      <c r="A51" s="18"/>
      <c r="B51" s="18"/>
      <c r="C51" s="18"/>
      <c r="D51" s="18"/>
      <c r="E51" s="18"/>
      <c r="F51" s="543" t="s">
        <v>26</v>
      </c>
      <c r="G51" s="57" t="str">
        <f>C3</f>
        <v>Jockey Club de Cba</v>
      </c>
      <c r="H51" s="57"/>
      <c r="I51" s="57" t="str">
        <f>C2</f>
        <v>Alumni</v>
      </c>
      <c r="J51" s="57"/>
    </row>
    <row r="52" spans="1:10">
      <c r="A52" s="18"/>
      <c r="B52" s="18"/>
      <c r="C52" s="18"/>
      <c r="D52" s="18"/>
      <c r="E52" s="18"/>
      <c r="F52" s="543"/>
      <c r="G52" s="57" t="str">
        <f>C5</f>
        <v>IPR Sporting</v>
      </c>
      <c r="H52" s="57"/>
      <c r="I52" s="57" t="str">
        <f>C4</f>
        <v>Jockey Club Salta</v>
      </c>
      <c r="J52" s="57"/>
    </row>
    <row r="53" spans="1:10">
      <c r="A53" s="18"/>
      <c r="B53" s="18"/>
      <c r="C53" s="18"/>
      <c r="D53" s="18"/>
      <c r="E53" s="18"/>
      <c r="F53" s="543" t="s">
        <v>27</v>
      </c>
      <c r="G53" s="57" t="str">
        <f>D3</f>
        <v>La Plata</v>
      </c>
      <c r="H53" s="57"/>
      <c r="I53" s="57" t="str">
        <f>G26</f>
        <v>Jockey Club Rosario</v>
      </c>
      <c r="J53" s="57"/>
    </row>
    <row r="54" spans="1:10">
      <c r="A54" s="18"/>
      <c r="B54" s="18"/>
      <c r="C54" s="18"/>
      <c r="D54" s="18"/>
      <c r="E54" s="18"/>
      <c r="F54" s="543"/>
      <c r="G54" s="57" t="str">
        <f>D5</f>
        <v>Mar del Plata Club</v>
      </c>
      <c r="H54" s="57"/>
      <c r="I54" s="57" t="str">
        <f>D4</f>
        <v>Liceo RC</v>
      </c>
      <c r="J54" s="57"/>
    </row>
  </sheetData>
  <mergeCells count="32">
    <mergeCell ref="F17:F18"/>
    <mergeCell ref="F19:J19"/>
    <mergeCell ref="F20:F21"/>
    <mergeCell ref="F1:J1"/>
    <mergeCell ref="F2:F3"/>
    <mergeCell ref="F4:F5"/>
    <mergeCell ref="F6:F7"/>
    <mergeCell ref="F8:F9"/>
    <mergeCell ref="F10:J10"/>
    <mergeCell ref="F11:F12"/>
    <mergeCell ref="F13:F14"/>
    <mergeCell ref="F15:F16"/>
    <mergeCell ref="F31:F32"/>
    <mergeCell ref="F49:F50"/>
    <mergeCell ref="F51:F52"/>
    <mergeCell ref="F53:F54"/>
    <mergeCell ref="F33:F34"/>
    <mergeCell ref="F35:F36"/>
    <mergeCell ref="F37:J37"/>
    <mergeCell ref="F38:F39"/>
    <mergeCell ref="F40:F41"/>
    <mergeCell ref="F42:F43"/>
    <mergeCell ref="A22:B23"/>
    <mergeCell ref="A24:B25"/>
    <mergeCell ref="F44:F45"/>
    <mergeCell ref="F46:J46"/>
    <mergeCell ref="F47:F48"/>
    <mergeCell ref="F22:F23"/>
    <mergeCell ref="F24:F25"/>
    <mergeCell ref="F26:F27"/>
    <mergeCell ref="F28:J28"/>
    <mergeCell ref="F29:F3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4"/>
  <sheetViews>
    <sheetView workbookViewId="0">
      <selection activeCell="L9" sqref="L9"/>
    </sheetView>
  </sheetViews>
  <sheetFormatPr defaultColWidth="11.42578125" defaultRowHeight="15"/>
  <cols>
    <col min="1" max="4" width="15.5703125" customWidth="1"/>
    <col min="5" max="5" width="3.5703125" customWidth="1"/>
    <col min="6" max="6" width="10.5703125" customWidth="1"/>
    <col min="7" max="7" width="15.5703125" customWidth="1"/>
    <col min="8" max="8" width="4.5703125" customWidth="1"/>
    <col min="9" max="9" width="15.5703125" customWidth="1"/>
    <col min="10" max="10" width="4.5703125" customWidth="1"/>
  </cols>
  <sheetData>
    <row r="1" spans="1:17">
      <c r="A1" s="1" t="s">
        <v>24</v>
      </c>
      <c r="B1" s="1" t="s">
        <v>25</v>
      </c>
      <c r="C1" s="1" t="s">
        <v>26</v>
      </c>
      <c r="D1" s="1" t="s">
        <v>27</v>
      </c>
      <c r="E1" s="18"/>
      <c r="F1" s="547" t="s">
        <v>32</v>
      </c>
      <c r="G1" s="547"/>
      <c r="H1" s="547"/>
      <c r="I1" s="547"/>
      <c r="J1" s="547"/>
      <c r="O1" s="18"/>
      <c r="P1" s="18"/>
      <c r="Q1" s="18"/>
    </row>
    <row r="2" spans="1:17">
      <c r="A2" s="4" t="str">
        <f>Clasificados!D6</f>
        <v>Gimn.  y Esgr. Ros</v>
      </c>
      <c r="B2" s="8" t="str">
        <f>Clasificados!H4</f>
        <v>Sociedad Sportiva</v>
      </c>
      <c r="C2" s="3" t="str">
        <f>Clasificados!C6</f>
        <v>La Tablada</v>
      </c>
      <c r="D2" s="6" t="str">
        <f>Clasificados!G3</f>
        <v>Marista RC</v>
      </c>
      <c r="E2" s="18"/>
      <c r="F2" s="543" t="s">
        <v>24</v>
      </c>
      <c r="G2" s="57" t="str">
        <f>A2</f>
        <v>Gimn.  y Esgr. Ros</v>
      </c>
      <c r="H2" s="57"/>
      <c r="I2" s="57" t="str">
        <f>A3</f>
        <v>Neuquen RC</v>
      </c>
      <c r="J2" s="57"/>
      <c r="O2" s="66" t="s">
        <v>232</v>
      </c>
      <c r="P2" s="548" t="s">
        <v>233</v>
      </c>
      <c r="Q2" s="549"/>
    </row>
    <row r="3" spans="1:17">
      <c r="A3" s="10" t="str">
        <f>Clasificados!I2</f>
        <v>Neuquen RC</v>
      </c>
      <c r="B3" s="5" t="str">
        <f>Clasificados!F9</f>
        <v>Natación y Gimn.</v>
      </c>
      <c r="C3" s="4" t="str">
        <f>Clasificados!D7</f>
        <v>Estudiantes Paraná</v>
      </c>
      <c r="D3" s="3" t="str">
        <f>Clasificados!C7</f>
        <v>Palermo Bajo</v>
      </c>
      <c r="E3" s="18"/>
      <c r="F3" s="543"/>
      <c r="G3" s="57" t="str">
        <f>A4</f>
        <v>Córdoba Athletic C.</v>
      </c>
      <c r="H3" s="57"/>
      <c r="I3" s="57" t="str">
        <f>A5</f>
        <v>Comercial</v>
      </c>
      <c r="J3" s="57"/>
      <c r="O3" s="67" t="s">
        <v>234</v>
      </c>
      <c r="P3" s="68" t="s">
        <v>235</v>
      </c>
      <c r="Q3" s="68" t="s">
        <v>236</v>
      </c>
    </row>
    <row r="4" spans="1:17">
      <c r="A4" s="3" t="str">
        <f>Clasificados!C8</f>
        <v>Córdoba Athletic C.</v>
      </c>
      <c r="B4" s="6" t="str">
        <f>Clasificados!G4</f>
        <v>Peumayen RC</v>
      </c>
      <c r="C4" s="6" t="str">
        <f>Clasificados!G5</f>
        <v>Los Tordos RC</v>
      </c>
      <c r="D4" s="11" t="str">
        <f>Clasificados!E2</f>
        <v>Taraguy RC</v>
      </c>
      <c r="E4" s="18"/>
      <c r="F4" s="543" t="s">
        <v>25</v>
      </c>
      <c r="G4" s="57" t="str">
        <f>B2</f>
        <v>Sociedad Sportiva</v>
      </c>
      <c r="H4" s="57"/>
      <c r="I4" s="57" t="str">
        <f>B3</f>
        <v>Natación y Gimn.</v>
      </c>
      <c r="J4" s="57"/>
      <c r="O4" s="67" t="s">
        <v>237</v>
      </c>
      <c r="P4" s="68" t="s">
        <v>238</v>
      </c>
      <c r="Q4" s="68" t="s">
        <v>239</v>
      </c>
    </row>
    <row r="5" spans="1:17">
      <c r="A5" s="8" t="str">
        <f>Clasificados!H6</f>
        <v>Comercial</v>
      </c>
      <c r="B5" s="4" t="str">
        <f>Clasificados!D8</f>
        <v>Santa Fe Rugby</v>
      </c>
      <c r="C5" s="11" t="str">
        <f>Clasificados!E3</f>
        <v>CURNE</v>
      </c>
      <c r="D5" s="8" t="str">
        <f>Clasificados!H5</f>
        <v>San Ignacio R</v>
      </c>
      <c r="E5" s="18"/>
      <c r="F5" s="543"/>
      <c r="G5" s="57" t="str">
        <f>B4</f>
        <v>Peumayen RC</v>
      </c>
      <c r="H5" s="57"/>
      <c r="I5" s="57" t="str">
        <f>B5</f>
        <v>Santa Fe Rugby</v>
      </c>
      <c r="J5" s="57"/>
      <c r="O5" s="67" t="s">
        <v>240</v>
      </c>
      <c r="P5" s="68" t="s">
        <v>241</v>
      </c>
      <c r="Q5" s="68" t="s">
        <v>242</v>
      </c>
    </row>
    <row r="6" spans="1:17">
      <c r="A6" s="18"/>
      <c r="B6" s="18"/>
      <c r="C6" s="18"/>
      <c r="D6" s="18"/>
      <c r="E6" s="18"/>
      <c r="F6" s="543" t="s">
        <v>26</v>
      </c>
      <c r="G6" s="57" t="str">
        <f>C2</f>
        <v>La Tablada</v>
      </c>
      <c r="H6" s="57"/>
      <c r="I6" s="57" t="str">
        <f>C3</f>
        <v>Estudiantes Paraná</v>
      </c>
      <c r="J6" s="57"/>
      <c r="O6" s="67" t="s">
        <v>243</v>
      </c>
      <c r="P6" s="68" t="s">
        <v>244</v>
      </c>
      <c r="Q6" s="68" t="s">
        <v>245</v>
      </c>
    </row>
    <row r="7" spans="1:17">
      <c r="A7" s="18"/>
      <c r="B7" s="18"/>
      <c r="C7" s="18"/>
      <c r="D7" s="18"/>
      <c r="E7" s="18"/>
      <c r="F7" s="543"/>
      <c r="G7" s="57" t="str">
        <f>C4</f>
        <v>Los Tordos RC</v>
      </c>
      <c r="H7" s="57"/>
      <c r="I7" s="57" t="str">
        <f>C5</f>
        <v>CURNE</v>
      </c>
      <c r="J7" s="57"/>
      <c r="L7" s="19"/>
      <c r="O7" s="67" t="s">
        <v>246</v>
      </c>
      <c r="P7" s="68" t="s">
        <v>247</v>
      </c>
      <c r="Q7" s="68" t="s">
        <v>248</v>
      </c>
    </row>
    <row r="8" spans="1:17">
      <c r="A8" s="18"/>
      <c r="B8" s="18"/>
      <c r="C8" s="18"/>
      <c r="D8" s="18"/>
      <c r="E8" s="18"/>
      <c r="F8" s="543" t="s">
        <v>27</v>
      </c>
      <c r="G8" s="57" t="str">
        <f>D2</f>
        <v>Marista RC</v>
      </c>
      <c r="H8" s="57"/>
      <c r="I8" s="57" t="str">
        <f>D3</f>
        <v>Palermo Bajo</v>
      </c>
      <c r="J8" s="57"/>
      <c r="L8" s="20"/>
      <c r="O8" s="67" t="s">
        <v>249</v>
      </c>
      <c r="P8" s="68" t="s">
        <v>250</v>
      </c>
      <c r="Q8" s="68" t="s">
        <v>251</v>
      </c>
    </row>
    <row r="9" spans="1:17">
      <c r="A9" s="18"/>
      <c r="B9" s="18"/>
      <c r="C9" s="18"/>
      <c r="D9" s="18"/>
      <c r="E9" s="18"/>
      <c r="F9" s="543"/>
      <c r="G9" s="57" t="str">
        <f>D4</f>
        <v>Taraguy RC</v>
      </c>
      <c r="H9" s="57"/>
      <c r="I9" s="57" t="str">
        <f>D5</f>
        <v>San Ignacio R</v>
      </c>
      <c r="J9" s="57"/>
      <c r="L9" s="19"/>
    </row>
    <row r="10" spans="1:17">
      <c r="A10" s="18"/>
      <c r="B10" s="18"/>
      <c r="C10" s="18"/>
      <c r="D10" s="18"/>
      <c r="E10" s="18"/>
      <c r="F10" s="547" t="s">
        <v>33</v>
      </c>
      <c r="G10" s="547"/>
      <c r="H10" s="547"/>
      <c r="I10" s="547"/>
      <c r="J10" s="547"/>
    </row>
    <row r="11" spans="1:17">
      <c r="A11" s="18"/>
      <c r="B11" s="18"/>
      <c r="C11" s="18"/>
      <c r="D11" s="18"/>
      <c r="E11" s="18"/>
      <c r="F11" s="543" t="s">
        <v>24</v>
      </c>
      <c r="G11" s="57" t="str">
        <f>A4</f>
        <v>Córdoba Athletic C.</v>
      </c>
      <c r="H11" s="57"/>
      <c r="I11" s="57" t="str">
        <f>A2</f>
        <v>Gimn.  y Esgr. Ros</v>
      </c>
      <c r="J11" s="57"/>
    </row>
    <row r="12" spans="1:17">
      <c r="A12" s="18"/>
      <c r="B12" s="18"/>
      <c r="C12" s="18"/>
      <c r="D12" s="18"/>
      <c r="E12" s="18"/>
      <c r="F12" s="543"/>
      <c r="G12" s="57" t="str">
        <f>A5</f>
        <v>Comercial</v>
      </c>
      <c r="H12" s="57"/>
      <c r="I12" s="57" t="str">
        <f>A3</f>
        <v>Neuquen RC</v>
      </c>
      <c r="J12" s="57"/>
    </row>
    <row r="13" spans="1:17">
      <c r="A13" s="18"/>
      <c r="B13" s="18"/>
      <c r="C13" s="18"/>
      <c r="D13" s="18"/>
      <c r="E13" s="18"/>
      <c r="F13" s="543" t="s">
        <v>25</v>
      </c>
      <c r="G13" s="57" t="str">
        <f>B4</f>
        <v>Peumayen RC</v>
      </c>
      <c r="H13" s="57"/>
      <c r="I13" s="57" t="str">
        <f>B2</f>
        <v>Sociedad Sportiva</v>
      </c>
      <c r="J13" s="57"/>
    </row>
    <row r="14" spans="1:17">
      <c r="A14" s="18"/>
      <c r="B14" s="18"/>
      <c r="C14" s="18"/>
      <c r="D14" s="18"/>
      <c r="E14" s="18"/>
      <c r="F14" s="543"/>
      <c r="G14" s="57" t="str">
        <f>B5</f>
        <v>Santa Fe Rugby</v>
      </c>
      <c r="H14" s="57"/>
      <c r="I14" s="57" t="str">
        <f>B3</f>
        <v>Natación y Gimn.</v>
      </c>
      <c r="J14" s="57"/>
    </row>
    <row r="15" spans="1:17">
      <c r="A15" s="18"/>
      <c r="B15" s="18"/>
      <c r="C15" s="18"/>
      <c r="D15" s="18"/>
      <c r="E15" s="18"/>
      <c r="F15" s="543" t="s">
        <v>26</v>
      </c>
      <c r="G15" s="57" t="str">
        <f>C4</f>
        <v>Los Tordos RC</v>
      </c>
      <c r="H15" s="57"/>
      <c r="I15" s="57" t="str">
        <f>C2</f>
        <v>La Tablada</v>
      </c>
      <c r="J15" s="57"/>
    </row>
    <row r="16" spans="1:17">
      <c r="A16" s="18"/>
      <c r="B16" s="18"/>
      <c r="C16" s="18"/>
      <c r="D16" s="18"/>
      <c r="E16" s="18"/>
      <c r="F16" s="543"/>
      <c r="G16" s="57" t="str">
        <f>C5</f>
        <v>CURNE</v>
      </c>
      <c r="H16" s="57"/>
      <c r="I16" s="57" t="str">
        <f>C3</f>
        <v>Estudiantes Paraná</v>
      </c>
      <c r="J16" s="57"/>
    </row>
    <row r="17" spans="1:17">
      <c r="A17" s="18"/>
      <c r="B17" s="18"/>
      <c r="C17" s="18"/>
      <c r="D17" s="18"/>
      <c r="E17" s="18"/>
      <c r="F17" s="543" t="s">
        <v>27</v>
      </c>
      <c r="G17" s="57" t="str">
        <f>D4</f>
        <v>Taraguy RC</v>
      </c>
      <c r="H17" s="57"/>
      <c r="I17" s="57" t="str">
        <f>D2</f>
        <v>Marista RC</v>
      </c>
      <c r="J17" s="57"/>
    </row>
    <row r="18" spans="1:17">
      <c r="A18" s="18"/>
      <c r="B18" s="18"/>
      <c r="C18" s="18"/>
      <c r="D18" s="18"/>
      <c r="E18" s="18"/>
      <c r="F18" s="543"/>
      <c r="G18" s="57" t="str">
        <f>D5</f>
        <v>San Ignacio R</v>
      </c>
      <c r="H18" s="57"/>
      <c r="I18" s="57" t="str">
        <f>D3</f>
        <v>Palermo Bajo</v>
      </c>
      <c r="J18" s="57"/>
    </row>
    <row r="19" spans="1:17">
      <c r="A19" s="18"/>
      <c r="B19" s="18"/>
      <c r="C19" s="18"/>
      <c r="D19" s="18"/>
      <c r="E19" s="18"/>
      <c r="F19" s="547" t="s">
        <v>34</v>
      </c>
      <c r="G19" s="547"/>
      <c r="H19" s="547"/>
      <c r="I19" s="547"/>
      <c r="J19" s="547"/>
    </row>
    <row r="20" spans="1:17">
      <c r="A20" s="542" t="s">
        <v>38</v>
      </c>
      <c r="B20" s="542"/>
      <c r="C20" s="18"/>
      <c r="D20" s="18"/>
      <c r="E20" s="18"/>
      <c r="F20" s="543" t="s">
        <v>24</v>
      </c>
      <c r="G20" s="57" t="str">
        <f>A2</f>
        <v>Gimn.  y Esgr. Ros</v>
      </c>
      <c r="H20" s="57"/>
      <c r="I20" s="57" t="str">
        <f>A5</f>
        <v>Comercial</v>
      </c>
      <c r="J20" s="57"/>
    </row>
    <row r="21" spans="1:17">
      <c r="A21" s="542"/>
      <c r="B21" s="542"/>
      <c r="C21" s="18"/>
      <c r="D21" s="18"/>
      <c r="E21" s="18"/>
      <c r="F21" s="543"/>
      <c r="G21" s="57" t="str">
        <f>A3</f>
        <v>Neuquen RC</v>
      </c>
      <c r="H21" s="57"/>
      <c r="I21" s="57" t="str">
        <f>A4</f>
        <v>Córdoba Athletic C.</v>
      </c>
      <c r="J21" s="57"/>
    </row>
    <row r="22" spans="1:17">
      <c r="A22" s="541">
        <v>2017</v>
      </c>
      <c r="B22" s="541"/>
      <c r="C22" s="18"/>
      <c r="D22" s="18"/>
      <c r="E22" s="18"/>
      <c r="F22" s="543" t="s">
        <v>25</v>
      </c>
      <c r="G22" s="57" t="str">
        <f>B2</f>
        <v>Sociedad Sportiva</v>
      </c>
      <c r="H22" s="57"/>
      <c r="I22" s="57" t="str">
        <f>B5</f>
        <v>Santa Fe Rugby</v>
      </c>
      <c r="J22" s="57"/>
    </row>
    <row r="23" spans="1:17">
      <c r="A23" s="541"/>
      <c r="B23" s="541"/>
      <c r="C23" s="18"/>
      <c r="D23" s="18"/>
      <c r="E23" s="18"/>
      <c r="F23" s="543"/>
      <c r="G23" s="57" t="str">
        <f>B3</f>
        <v>Natación y Gimn.</v>
      </c>
      <c r="H23" s="57"/>
      <c r="I23" s="57" t="str">
        <f>B4</f>
        <v>Peumayen RC</v>
      </c>
      <c r="J23" s="57"/>
    </row>
    <row r="24" spans="1:17">
      <c r="A24" s="18"/>
      <c r="B24" s="18"/>
      <c r="C24" s="18"/>
      <c r="D24" s="18"/>
      <c r="E24" s="18"/>
      <c r="F24" s="543" t="s">
        <v>26</v>
      </c>
      <c r="G24" s="57" t="str">
        <f>C2</f>
        <v>La Tablada</v>
      </c>
      <c r="H24" s="57"/>
      <c r="I24" s="57" t="str">
        <f>C5</f>
        <v>CURNE</v>
      </c>
      <c r="J24" s="57"/>
    </row>
    <row r="25" spans="1:17">
      <c r="A25" s="18"/>
      <c r="B25" s="18"/>
      <c r="C25" s="18"/>
      <c r="D25" s="18"/>
      <c r="E25" s="18"/>
      <c r="F25" s="543"/>
      <c r="G25" s="57" t="str">
        <f>C3</f>
        <v>Estudiantes Paraná</v>
      </c>
      <c r="H25" s="57"/>
      <c r="I25" s="57" t="str">
        <f>C4</f>
        <v>Los Tordos RC</v>
      </c>
      <c r="J25" s="57"/>
    </row>
    <row r="26" spans="1:17">
      <c r="A26" s="18"/>
      <c r="B26" s="18"/>
      <c r="C26" s="18"/>
      <c r="D26" s="18"/>
      <c r="E26" s="18"/>
      <c r="F26" s="543" t="s">
        <v>27</v>
      </c>
      <c r="G26" s="57" t="str">
        <f>D2</f>
        <v>Marista RC</v>
      </c>
      <c r="H26" s="57"/>
      <c r="I26" s="57" t="str">
        <f>D5</f>
        <v>San Ignacio R</v>
      </c>
      <c r="J26" s="57"/>
    </row>
    <row r="27" spans="1:17">
      <c r="A27" s="18"/>
      <c r="B27" s="18"/>
      <c r="C27" s="18"/>
      <c r="D27" s="18"/>
      <c r="E27" s="18"/>
      <c r="F27" s="543"/>
      <c r="G27" s="57" t="str">
        <f>D3</f>
        <v>Palermo Bajo</v>
      </c>
      <c r="H27" s="57"/>
      <c r="I27" s="57" t="str">
        <f>D4</f>
        <v>Taraguy RC</v>
      </c>
      <c r="J27" s="57"/>
    </row>
    <row r="28" spans="1:17">
      <c r="A28" s="18"/>
      <c r="B28" s="18"/>
      <c r="C28" s="18"/>
      <c r="D28" s="18"/>
      <c r="E28" s="18"/>
      <c r="F28" s="547" t="s">
        <v>35</v>
      </c>
      <c r="G28" s="547"/>
      <c r="H28" s="547"/>
      <c r="I28" s="547"/>
      <c r="J28" s="547"/>
      <c r="O28" s="61" t="s">
        <v>232</v>
      </c>
      <c r="P28" s="550" t="s">
        <v>233</v>
      </c>
      <c r="Q28" s="551"/>
    </row>
    <row r="29" spans="1:17">
      <c r="A29" s="18"/>
      <c r="B29" s="18"/>
      <c r="C29" s="18"/>
      <c r="D29" s="18"/>
      <c r="E29" s="18"/>
      <c r="F29" s="543" t="s">
        <v>24</v>
      </c>
      <c r="G29" s="57" t="str">
        <f>A5</f>
        <v>Comercial</v>
      </c>
      <c r="H29" s="57"/>
      <c r="I29" s="57" t="str">
        <f>A2</f>
        <v>Gimn.  y Esgr. Ros</v>
      </c>
      <c r="J29" s="57"/>
      <c r="O29" s="62" t="s">
        <v>234</v>
      </c>
      <c r="P29" s="63" t="s">
        <v>235</v>
      </c>
      <c r="Q29" s="63" t="s">
        <v>236</v>
      </c>
    </row>
    <row r="30" spans="1:17">
      <c r="A30" s="18"/>
      <c r="B30" s="18"/>
      <c r="C30" s="18"/>
      <c r="D30" s="18"/>
      <c r="E30" s="18"/>
      <c r="F30" s="543"/>
      <c r="G30" s="57" t="str">
        <f>A4</f>
        <v>Córdoba Athletic C.</v>
      </c>
      <c r="H30" s="57"/>
      <c r="I30" s="57" t="str">
        <f>A3</f>
        <v>Neuquen RC</v>
      </c>
      <c r="J30" s="57"/>
      <c r="O30" s="62" t="s">
        <v>237</v>
      </c>
      <c r="P30" s="63" t="s">
        <v>238</v>
      </c>
      <c r="Q30" s="63" t="s">
        <v>239</v>
      </c>
    </row>
    <row r="31" spans="1:17">
      <c r="A31" s="18"/>
      <c r="B31" s="18"/>
      <c r="C31" s="18"/>
      <c r="D31" s="18"/>
      <c r="E31" s="18"/>
      <c r="F31" s="543" t="s">
        <v>25</v>
      </c>
      <c r="G31" s="57" t="str">
        <f>B5</f>
        <v>Santa Fe Rugby</v>
      </c>
      <c r="H31" s="57"/>
      <c r="I31" s="57" t="str">
        <f>B2</f>
        <v>Sociedad Sportiva</v>
      </c>
      <c r="J31" s="57"/>
      <c r="O31" s="62" t="s">
        <v>240</v>
      </c>
      <c r="P31" s="63" t="s">
        <v>241</v>
      </c>
      <c r="Q31" s="63" t="s">
        <v>242</v>
      </c>
    </row>
    <row r="32" spans="1:17">
      <c r="A32" s="18"/>
      <c r="B32" s="18"/>
      <c r="C32" s="18"/>
      <c r="D32" s="18"/>
      <c r="E32" s="18"/>
      <c r="F32" s="543"/>
      <c r="G32" s="57" t="str">
        <f>B4</f>
        <v>Peumayen RC</v>
      </c>
      <c r="H32" s="57"/>
      <c r="I32" s="57" t="str">
        <f>B3</f>
        <v>Natación y Gimn.</v>
      </c>
      <c r="J32" s="57"/>
      <c r="O32" s="62" t="s">
        <v>243</v>
      </c>
      <c r="P32" s="65" t="s">
        <v>244</v>
      </c>
      <c r="Q32" s="65" t="s">
        <v>245</v>
      </c>
    </row>
    <row r="33" spans="1:17">
      <c r="A33" s="18"/>
      <c r="B33" s="18"/>
      <c r="C33" s="18"/>
      <c r="D33" s="18"/>
      <c r="E33" s="18"/>
      <c r="F33" s="543" t="s">
        <v>26</v>
      </c>
      <c r="G33" s="57" t="str">
        <f>C5</f>
        <v>CURNE</v>
      </c>
      <c r="H33" s="57"/>
      <c r="I33" s="57" t="str">
        <f>C2</f>
        <v>La Tablada</v>
      </c>
      <c r="J33" s="57"/>
      <c r="O33" s="62" t="s">
        <v>246</v>
      </c>
      <c r="P33" s="65" t="s">
        <v>247</v>
      </c>
      <c r="Q33" s="65" t="s">
        <v>248</v>
      </c>
    </row>
    <row r="34" spans="1:17">
      <c r="A34" s="18"/>
      <c r="B34" s="18"/>
      <c r="C34" s="18"/>
      <c r="D34" s="18"/>
      <c r="E34" s="18"/>
      <c r="F34" s="543"/>
      <c r="G34" s="57" t="str">
        <f>C4</f>
        <v>Los Tordos RC</v>
      </c>
      <c r="H34" s="57"/>
      <c r="I34" s="57" t="str">
        <f>C3</f>
        <v>Estudiantes Paraná</v>
      </c>
      <c r="J34" s="57"/>
      <c r="O34" s="62" t="s">
        <v>249</v>
      </c>
      <c r="P34" s="64" t="s">
        <v>250</v>
      </c>
      <c r="Q34" s="64" t="s">
        <v>251</v>
      </c>
    </row>
    <row r="35" spans="1:17">
      <c r="A35" s="18"/>
      <c r="B35" s="18"/>
      <c r="C35" s="18"/>
      <c r="D35" s="18"/>
      <c r="E35" s="18"/>
      <c r="F35" s="543" t="s">
        <v>27</v>
      </c>
      <c r="G35" s="57" t="str">
        <f>D5</f>
        <v>San Ignacio R</v>
      </c>
      <c r="H35" s="57"/>
      <c r="I35" s="57" t="str">
        <f>D2</f>
        <v>Marista RC</v>
      </c>
      <c r="J35" s="57"/>
    </row>
    <row r="36" spans="1:17">
      <c r="A36" s="18"/>
      <c r="B36" s="18"/>
      <c r="C36" s="18"/>
      <c r="D36" s="18"/>
      <c r="E36" s="18"/>
      <c r="F36" s="543"/>
      <c r="G36" s="57" t="str">
        <f>D4</f>
        <v>Taraguy RC</v>
      </c>
      <c r="H36" s="57"/>
      <c r="I36" s="57" t="str">
        <f>D3</f>
        <v>Palermo Bajo</v>
      </c>
      <c r="J36" s="57"/>
    </row>
    <row r="37" spans="1:17">
      <c r="A37" s="18"/>
      <c r="B37" s="18"/>
      <c r="C37" s="18"/>
      <c r="D37" s="18"/>
      <c r="E37" s="18"/>
      <c r="F37" s="547" t="s">
        <v>36</v>
      </c>
      <c r="G37" s="547"/>
      <c r="H37" s="547"/>
      <c r="I37" s="547"/>
      <c r="J37" s="547"/>
    </row>
    <row r="38" spans="1:17">
      <c r="A38" s="18"/>
      <c r="B38" s="18"/>
      <c r="C38" s="18"/>
      <c r="D38" s="18"/>
      <c r="E38" s="18"/>
      <c r="F38" s="543" t="s">
        <v>24</v>
      </c>
      <c r="G38" s="57" t="str">
        <f>A2</f>
        <v>Gimn.  y Esgr. Ros</v>
      </c>
      <c r="H38" s="57"/>
      <c r="I38" s="57" t="str">
        <f>A4</f>
        <v>Córdoba Athletic C.</v>
      </c>
      <c r="J38" s="57"/>
    </row>
    <row r="39" spans="1:17">
      <c r="A39" s="18"/>
      <c r="B39" s="18"/>
      <c r="C39" s="18"/>
      <c r="D39" s="18"/>
      <c r="E39" s="18"/>
      <c r="F39" s="543"/>
      <c r="G39" s="57" t="str">
        <f>A3</f>
        <v>Neuquen RC</v>
      </c>
      <c r="H39" s="57"/>
      <c r="I39" s="57" t="str">
        <f>A5</f>
        <v>Comercial</v>
      </c>
      <c r="J39" s="57"/>
    </row>
    <row r="40" spans="1:17">
      <c r="A40" s="18"/>
      <c r="B40" s="18"/>
      <c r="C40" s="18"/>
      <c r="D40" s="18"/>
      <c r="E40" s="18"/>
      <c r="F40" s="543" t="s">
        <v>25</v>
      </c>
      <c r="G40" s="57" t="str">
        <f>B2</f>
        <v>Sociedad Sportiva</v>
      </c>
      <c r="H40" s="57"/>
      <c r="I40" s="57" t="str">
        <f>B4</f>
        <v>Peumayen RC</v>
      </c>
      <c r="J40" s="57"/>
    </row>
    <row r="41" spans="1:17">
      <c r="A41" s="18"/>
      <c r="B41" s="18"/>
      <c r="C41" s="18"/>
      <c r="D41" s="18"/>
      <c r="E41" s="18"/>
      <c r="F41" s="543"/>
      <c r="G41" s="57" t="str">
        <f>B3</f>
        <v>Natación y Gimn.</v>
      </c>
      <c r="H41" s="57"/>
      <c r="I41" s="57" t="str">
        <f>B5</f>
        <v>Santa Fe Rugby</v>
      </c>
      <c r="J41" s="57"/>
    </row>
    <row r="42" spans="1:17">
      <c r="A42" s="18"/>
      <c r="B42" s="18"/>
      <c r="C42" s="18"/>
      <c r="D42" s="18"/>
      <c r="E42" s="18"/>
      <c r="F42" s="543" t="s">
        <v>26</v>
      </c>
      <c r="G42" s="57" t="str">
        <f>C2</f>
        <v>La Tablada</v>
      </c>
      <c r="H42" s="57"/>
      <c r="I42" s="57" t="str">
        <f>C4</f>
        <v>Los Tordos RC</v>
      </c>
      <c r="J42" s="57"/>
    </row>
    <row r="43" spans="1:17">
      <c r="A43" s="18"/>
      <c r="B43" s="18"/>
      <c r="C43" s="18"/>
      <c r="D43" s="18"/>
      <c r="E43" s="18"/>
      <c r="F43" s="543"/>
      <c r="G43" s="57" t="str">
        <f>C3</f>
        <v>Estudiantes Paraná</v>
      </c>
      <c r="H43" s="57"/>
      <c r="I43" s="57" t="str">
        <f>C5</f>
        <v>CURNE</v>
      </c>
      <c r="J43" s="57"/>
    </row>
    <row r="44" spans="1:17">
      <c r="A44" s="18"/>
      <c r="B44" s="18"/>
      <c r="C44" s="18"/>
      <c r="D44" s="18"/>
      <c r="E44" s="18"/>
      <c r="F44" s="543" t="s">
        <v>27</v>
      </c>
      <c r="G44" s="57" t="str">
        <f>D2</f>
        <v>Marista RC</v>
      </c>
      <c r="H44" s="57"/>
      <c r="I44" s="57" t="str">
        <f>D4</f>
        <v>Taraguy RC</v>
      </c>
      <c r="J44" s="57"/>
    </row>
    <row r="45" spans="1:17">
      <c r="A45" s="18"/>
      <c r="B45" s="18"/>
      <c r="C45" s="18"/>
      <c r="D45" s="18"/>
      <c r="E45" s="18"/>
      <c r="F45" s="543"/>
      <c r="G45" s="57" t="str">
        <f>D3</f>
        <v>Palermo Bajo</v>
      </c>
      <c r="H45" s="57"/>
      <c r="I45" s="57" t="str">
        <f>D5</f>
        <v>San Ignacio R</v>
      </c>
      <c r="J45" s="57"/>
    </row>
    <row r="46" spans="1:17">
      <c r="A46" s="18"/>
      <c r="B46" s="18"/>
      <c r="C46" s="18"/>
      <c r="D46" s="18"/>
      <c r="E46" s="18"/>
      <c r="F46" s="547" t="s">
        <v>37</v>
      </c>
      <c r="G46" s="547"/>
      <c r="H46" s="547"/>
      <c r="I46" s="547"/>
      <c r="J46" s="547"/>
    </row>
    <row r="47" spans="1:17">
      <c r="A47" s="18"/>
      <c r="B47" s="18"/>
      <c r="C47" s="18"/>
      <c r="D47" s="18"/>
      <c r="E47" s="18"/>
      <c r="F47" s="543" t="s">
        <v>24</v>
      </c>
      <c r="G47" s="57" t="str">
        <f>A3</f>
        <v>Neuquen RC</v>
      </c>
      <c r="H47" s="57"/>
      <c r="I47" s="57" t="str">
        <f>A2</f>
        <v>Gimn.  y Esgr. Ros</v>
      </c>
      <c r="J47" s="57"/>
    </row>
    <row r="48" spans="1:17">
      <c r="A48" s="18"/>
      <c r="B48" s="18"/>
      <c r="C48" s="18"/>
      <c r="D48" s="18"/>
      <c r="E48" s="18"/>
      <c r="F48" s="543"/>
      <c r="G48" s="57" t="str">
        <f>A5</f>
        <v>Comercial</v>
      </c>
      <c r="H48" s="57"/>
      <c r="I48" s="57" t="str">
        <f>A4</f>
        <v>Córdoba Athletic C.</v>
      </c>
      <c r="J48" s="57"/>
    </row>
    <row r="49" spans="1:10">
      <c r="A49" s="18"/>
      <c r="B49" s="18"/>
      <c r="C49" s="18"/>
      <c r="D49" s="18"/>
      <c r="E49" s="18"/>
      <c r="F49" s="543" t="s">
        <v>25</v>
      </c>
      <c r="G49" s="57" t="str">
        <f>B3</f>
        <v>Natación y Gimn.</v>
      </c>
      <c r="H49" s="57"/>
      <c r="I49" s="57" t="str">
        <f>B2</f>
        <v>Sociedad Sportiva</v>
      </c>
      <c r="J49" s="57"/>
    </row>
    <row r="50" spans="1:10">
      <c r="A50" s="18"/>
      <c r="B50" s="18"/>
      <c r="C50" s="18"/>
      <c r="D50" s="18"/>
      <c r="E50" s="18"/>
      <c r="F50" s="543"/>
      <c r="G50" s="57" t="str">
        <f>B5</f>
        <v>Santa Fe Rugby</v>
      </c>
      <c r="H50" s="57"/>
      <c r="I50" s="57" t="str">
        <f>B4</f>
        <v>Peumayen RC</v>
      </c>
      <c r="J50" s="57"/>
    </row>
    <row r="51" spans="1:10">
      <c r="A51" s="18"/>
      <c r="B51" s="18"/>
      <c r="C51" s="18"/>
      <c r="D51" s="18"/>
      <c r="E51" s="18"/>
      <c r="F51" s="543" t="s">
        <v>26</v>
      </c>
      <c r="G51" s="57" t="str">
        <f>C3</f>
        <v>Estudiantes Paraná</v>
      </c>
      <c r="H51" s="57"/>
      <c r="I51" s="57" t="str">
        <f>C2</f>
        <v>La Tablada</v>
      </c>
      <c r="J51" s="57"/>
    </row>
    <row r="52" spans="1:10">
      <c r="A52" s="18"/>
      <c r="B52" s="18"/>
      <c r="C52" s="18"/>
      <c r="D52" s="18"/>
      <c r="E52" s="18"/>
      <c r="F52" s="543"/>
      <c r="G52" s="57" t="str">
        <f>C5</f>
        <v>CURNE</v>
      </c>
      <c r="H52" s="57"/>
      <c r="I52" s="57" t="str">
        <f>C4</f>
        <v>Los Tordos RC</v>
      </c>
      <c r="J52" s="57"/>
    </row>
    <row r="53" spans="1:10">
      <c r="A53" s="18"/>
      <c r="B53" s="18"/>
      <c r="C53" s="18"/>
      <c r="D53" s="18"/>
      <c r="E53" s="18"/>
      <c r="F53" s="543" t="s">
        <v>27</v>
      </c>
      <c r="G53" s="57" t="str">
        <f>D3</f>
        <v>Palermo Bajo</v>
      </c>
      <c r="H53" s="57"/>
      <c r="I53" s="57" t="str">
        <f>D2</f>
        <v>Marista RC</v>
      </c>
      <c r="J53" s="57"/>
    </row>
    <row r="54" spans="1:10">
      <c r="A54" s="18"/>
      <c r="B54" s="18"/>
      <c r="C54" s="18"/>
      <c r="D54" s="18"/>
      <c r="E54" s="18"/>
      <c r="F54" s="543"/>
      <c r="G54" s="57" t="str">
        <f>D5</f>
        <v>San Ignacio R</v>
      </c>
      <c r="H54" s="57"/>
      <c r="I54" s="57" t="str">
        <f>D4</f>
        <v>Taraguy RC</v>
      </c>
      <c r="J54" s="57"/>
    </row>
  </sheetData>
  <mergeCells count="34">
    <mergeCell ref="F13:F14"/>
    <mergeCell ref="F15:F16"/>
    <mergeCell ref="F17:F18"/>
    <mergeCell ref="F19:J19"/>
    <mergeCell ref="F42:F43"/>
    <mergeCell ref="P2:Q2"/>
    <mergeCell ref="P28:Q28"/>
    <mergeCell ref="F10:J10"/>
    <mergeCell ref="F1:J1"/>
    <mergeCell ref="F2:F3"/>
    <mergeCell ref="F4:F5"/>
    <mergeCell ref="F6:F7"/>
    <mergeCell ref="F8:F9"/>
    <mergeCell ref="F11:F12"/>
    <mergeCell ref="F31:F32"/>
    <mergeCell ref="F20:F21"/>
    <mergeCell ref="F49:F50"/>
    <mergeCell ref="F51:F52"/>
    <mergeCell ref="F53:F54"/>
    <mergeCell ref="F33:F34"/>
    <mergeCell ref="F35:F36"/>
    <mergeCell ref="F37:J37"/>
    <mergeCell ref="F38:F39"/>
    <mergeCell ref="F40:F41"/>
    <mergeCell ref="A20:B21"/>
    <mergeCell ref="A22:B23"/>
    <mergeCell ref="F44:F45"/>
    <mergeCell ref="F46:J46"/>
    <mergeCell ref="F47:F48"/>
    <mergeCell ref="F22:F23"/>
    <mergeCell ref="F24:F25"/>
    <mergeCell ref="F26:F27"/>
    <mergeCell ref="F28:J28"/>
    <mergeCell ref="F29:F3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B4" sqref="B4"/>
    </sheetView>
  </sheetViews>
  <sheetFormatPr defaultColWidth="11.42578125" defaultRowHeight="15"/>
  <cols>
    <col min="1" max="4" width="15.5703125" customWidth="1"/>
    <col min="5" max="5" width="3.5703125" customWidth="1"/>
    <col min="6" max="6" width="10.5703125" customWidth="1"/>
    <col min="7" max="7" width="15.5703125" customWidth="1"/>
    <col min="8" max="8" width="4.5703125" customWidth="1"/>
    <col min="9" max="9" width="15.5703125" customWidth="1"/>
    <col min="10" max="10" width="4.5703125" customWidth="1"/>
  </cols>
  <sheetData>
    <row r="1" spans="1:10">
      <c r="A1" s="1" t="s">
        <v>24</v>
      </c>
      <c r="B1" s="1" t="s">
        <v>25</v>
      </c>
      <c r="C1" s="1" t="s">
        <v>26</v>
      </c>
      <c r="D1" s="1" t="s">
        <v>27</v>
      </c>
      <c r="E1" s="18"/>
      <c r="F1" s="552" t="s">
        <v>32</v>
      </c>
      <c r="G1" s="552"/>
      <c r="H1" s="552"/>
      <c r="I1" s="552"/>
      <c r="J1" s="552"/>
    </row>
    <row r="2" spans="1:10">
      <c r="A2" s="10" t="str">
        <f>Clasificados!I3</f>
        <v>Bigornia RC</v>
      </c>
      <c r="B2" s="4" t="str">
        <f>Clasificados!D9</f>
        <v>Club A. Provincial</v>
      </c>
      <c r="C2" s="3" t="str">
        <f>Clasificados!C9</f>
        <v>Universitario Cba.</v>
      </c>
      <c r="D2" s="6" t="str">
        <f>Clasificados!G6</f>
        <v>Banco RC</v>
      </c>
      <c r="E2" s="18"/>
      <c r="F2" s="543" t="s">
        <v>24</v>
      </c>
      <c r="G2" s="57" t="str">
        <f>A2</f>
        <v>Bigornia RC</v>
      </c>
      <c r="H2" s="57"/>
      <c r="I2" s="57" t="str">
        <f>A4</f>
        <v>Los Cardos</v>
      </c>
      <c r="J2" s="57"/>
    </row>
    <row r="3" spans="1:10">
      <c r="A3" s="15" t="str">
        <f>Clasificados!I4</f>
        <v>Marabunta RC</v>
      </c>
      <c r="B3" s="4" t="str">
        <f>Clasificados!D10</f>
        <v>Universitario Sta. Fe</v>
      </c>
      <c r="C3" s="7" t="str">
        <f>Clasificados!J4</f>
        <v>Carrasco Polo</v>
      </c>
      <c r="D3" s="5" t="str">
        <f>Clasificados!F10</f>
        <v>Tucumán Lawn T</v>
      </c>
      <c r="E3" s="18"/>
      <c r="F3" s="543"/>
      <c r="G3" s="57" t="str">
        <f>A3</f>
        <v>Marabunta RC</v>
      </c>
      <c r="H3" s="57"/>
      <c r="I3" s="57" t="str">
        <f>A5</f>
        <v>Universitario MdP</v>
      </c>
      <c r="J3" s="57"/>
    </row>
    <row r="4" spans="1:10">
      <c r="A4" s="8" t="str">
        <f>Clasificados!H7</f>
        <v>Los Cardos</v>
      </c>
      <c r="B4" s="16" t="str">
        <f>Clasificados!E4</f>
        <v>San Patricio RC</v>
      </c>
      <c r="C4" s="7" t="str">
        <f>Clasificados!J5</f>
        <v>Trebol (Paysandú)</v>
      </c>
      <c r="D4" s="5" t="str">
        <f>Clasificados!F11</f>
        <v>Santiago Lawn T.</v>
      </c>
      <c r="E4" s="18"/>
      <c r="F4" s="543" t="s">
        <v>25</v>
      </c>
      <c r="G4" s="57" t="str">
        <f>B2</f>
        <v>Club A. Provincial</v>
      </c>
      <c r="H4" s="57"/>
      <c r="I4" s="57" t="str">
        <f>B4</f>
        <v>San Patricio RC</v>
      </c>
      <c r="J4" s="57"/>
    </row>
    <row r="5" spans="1:10">
      <c r="A5" s="8" t="str">
        <f>Clasificados!H8</f>
        <v>Universitario MdP</v>
      </c>
      <c r="B5" s="11" t="str">
        <f>Clasificados!E5</f>
        <v>Sixty RC</v>
      </c>
      <c r="C5" s="3" t="str">
        <f>Clasificados!C10</f>
        <v>Cordoba Rugby</v>
      </c>
      <c r="D5" s="6" t="str">
        <f>Clasificados!G7</f>
        <v>Teque RC</v>
      </c>
      <c r="E5" s="18"/>
      <c r="F5" s="543"/>
      <c r="G5" s="57" t="str">
        <f>B3</f>
        <v>Universitario Sta. Fe</v>
      </c>
      <c r="H5" s="57"/>
      <c r="I5" s="57" t="str">
        <f>B5</f>
        <v>Sixty RC</v>
      </c>
      <c r="J5" s="57"/>
    </row>
    <row r="6" spans="1:10">
      <c r="A6" s="18"/>
      <c r="B6" s="18"/>
      <c r="C6" s="18"/>
      <c r="D6" s="18"/>
      <c r="E6" s="18"/>
      <c r="F6" s="543" t="s">
        <v>26</v>
      </c>
      <c r="G6" s="57" t="str">
        <f>C2</f>
        <v>Universitario Cba.</v>
      </c>
      <c r="H6" s="57"/>
      <c r="I6" s="57" t="str">
        <f>C4</f>
        <v>Trebol (Paysandú)</v>
      </c>
      <c r="J6" s="57"/>
    </row>
    <row r="7" spans="1:10">
      <c r="A7" s="18"/>
      <c r="B7" s="18"/>
      <c r="C7" s="18"/>
      <c r="D7" s="18"/>
      <c r="E7" s="18"/>
      <c r="F7" s="543"/>
      <c r="G7" s="57" t="str">
        <f>C3</f>
        <v>Carrasco Polo</v>
      </c>
      <c r="H7" s="57"/>
      <c r="I7" s="57" t="str">
        <f>C5</f>
        <v>Cordoba Rugby</v>
      </c>
      <c r="J7" s="57"/>
    </row>
    <row r="8" spans="1:10">
      <c r="A8" s="18"/>
      <c r="B8" s="18"/>
      <c r="C8" s="18"/>
      <c r="D8" s="18"/>
      <c r="E8" s="18"/>
      <c r="F8" s="543" t="s">
        <v>27</v>
      </c>
      <c r="G8" s="57" t="str">
        <f>D2</f>
        <v>Banco RC</v>
      </c>
      <c r="H8" s="57"/>
      <c r="I8" s="57" t="str">
        <f>D4</f>
        <v>Santiago Lawn T.</v>
      </c>
      <c r="J8" s="57"/>
    </row>
    <row r="9" spans="1:10">
      <c r="A9" s="18"/>
      <c r="B9" s="18"/>
      <c r="C9" s="18"/>
      <c r="D9" s="18"/>
      <c r="E9" s="18"/>
      <c r="F9" s="543"/>
      <c r="G9" s="57" t="str">
        <f>D3</f>
        <v>Tucumán Lawn T</v>
      </c>
      <c r="H9" s="57"/>
      <c r="I9" s="57" t="str">
        <f>D5</f>
        <v>Teque RC</v>
      </c>
      <c r="J9" s="57"/>
    </row>
    <row r="10" spans="1:10">
      <c r="A10" s="18"/>
      <c r="B10" s="18"/>
      <c r="C10" s="18"/>
      <c r="D10" s="18"/>
      <c r="E10" s="18"/>
      <c r="F10" s="552" t="s">
        <v>33</v>
      </c>
      <c r="G10" s="552"/>
      <c r="H10" s="552"/>
      <c r="I10" s="552"/>
      <c r="J10" s="552"/>
    </row>
    <row r="11" spans="1:10">
      <c r="A11" s="18"/>
      <c r="B11" s="18"/>
      <c r="C11" s="18"/>
      <c r="D11" s="18"/>
      <c r="E11" s="18"/>
      <c r="F11" s="543" t="s">
        <v>24</v>
      </c>
      <c r="G11" s="57" t="str">
        <f>A5</f>
        <v>Universitario MdP</v>
      </c>
      <c r="H11" s="57"/>
      <c r="I11" s="57" t="str">
        <f>A2</f>
        <v>Bigornia RC</v>
      </c>
      <c r="J11" s="57"/>
    </row>
    <row r="12" spans="1:10">
      <c r="A12" s="18"/>
      <c r="B12" s="18"/>
      <c r="C12" s="18"/>
      <c r="D12" s="18"/>
      <c r="E12" s="18"/>
      <c r="F12" s="543"/>
      <c r="G12" s="57" t="str">
        <f>A3</f>
        <v>Marabunta RC</v>
      </c>
      <c r="H12" s="57"/>
      <c r="I12" s="57" t="str">
        <f>A4</f>
        <v>Los Cardos</v>
      </c>
      <c r="J12" s="57"/>
    </row>
    <row r="13" spans="1:10">
      <c r="A13" s="18"/>
      <c r="B13" s="18"/>
      <c r="C13" s="18"/>
      <c r="D13" s="18"/>
      <c r="E13" s="18"/>
      <c r="F13" s="543" t="s">
        <v>25</v>
      </c>
      <c r="G13" s="57" t="str">
        <f>B5</f>
        <v>Sixty RC</v>
      </c>
      <c r="H13" s="57"/>
      <c r="I13" s="57" t="str">
        <f>B2</f>
        <v>Club A. Provincial</v>
      </c>
      <c r="J13" s="57"/>
    </row>
    <row r="14" spans="1:10">
      <c r="A14" s="18"/>
      <c r="B14" s="18"/>
      <c r="C14" s="18"/>
      <c r="D14" s="18"/>
      <c r="E14" s="18"/>
      <c r="F14" s="543"/>
      <c r="G14" s="57" t="str">
        <f>B3</f>
        <v>Universitario Sta. Fe</v>
      </c>
      <c r="H14" s="57"/>
      <c r="I14" s="57" t="str">
        <f>B4</f>
        <v>San Patricio RC</v>
      </c>
      <c r="J14" s="57"/>
    </row>
    <row r="15" spans="1:10">
      <c r="A15" s="18"/>
      <c r="B15" s="18"/>
      <c r="C15" s="18"/>
      <c r="D15" s="18"/>
      <c r="E15" s="18"/>
      <c r="F15" s="543" t="s">
        <v>26</v>
      </c>
      <c r="G15" s="57" t="str">
        <f>C5</f>
        <v>Cordoba Rugby</v>
      </c>
      <c r="H15" s="57"/>
      <c r="I15" s="57" t="str">
        <f>C2</f>
        <v>Universitario Cba.</v>
      </c>
      <c r="J15" s="57"/>
    </row>
    <row r="16" spans="1:10">
      <c r="A16" s="18"/>
      <c r="B16" s="18"/>
      <c r="C16" s="18"/>
      <c r="D16" s="18"/>
      <c r="E16" s="18"/>
      <c r="F16" s="543"/>
      <c r="G16" s="57" t="str">
        <f>C3</f>
        <v>Carrasco Polo</v>
      </c>
      <c r="H16" s="57"/>
      <c r="I16" s="57" t="str">
        <f>C4</f>
        <v>Trebol (Paysandú)</v>
      </c>
      <c r="J16" s="57"/>
    </row>
    <row r="17" spans="1:10">
      <c r="A17" s="18"/>
      <c r="B17" s="18"/>
      <c r="C17" s="18"/>
      <c r="D17" s="18"/>
      <c r="E17" s="18"/>
      <c r="F17" s="543" t="s">
        <v>27</v>
      </c>
      <c r="G17" s="57" t="str">
        <f>D5</f>
        <v>Teque RC</v>
      </c>
      <c r="H17" s="57"/>
      <c r="I17" s="57" t="str">
        <f>D2</f>
        <v>Banco RC</v>
      </c>
      <c r="J17" s="57"/>
    </row>
    <row r="18" spans="1:10">
      <c r="A18" s="18"/>
      <c r="B18" s="18"/>
      <c r="C18" s="18"/>
      <c r="D18" s="18"/>
      <c r="E18" s="18"/>
      <c r="F18" s="543"/>
      <c r="G18" s="57" t="str">
        <f>D3</f>
        <v>Tucumán Lawn T</v>
      </c>
      <c r="H18" s="57"/>
      <c r="I18" s="57" t="str">
        <f>D4</f>
        <v>Santiago Lawn T.</v>
      </c>
      <c r="J18" s="57"/>
    </row>
    <row r="19" spans="1:10">
      <c r="A19" s="18"/>
      <c r="B19" s="18"/>
      <c r="C19" s="18"/>
      <c r="D19" s="18"/>
      <c r="E19" s="18"/>
      <c r="F19" s="552" t="s">
        <v>34</v>
      </c>
      <c r="G19" s="552"/>
      <c r="H19" s="552"/>
      <c r="I19" s="552"/>
      <c r="J19" s="552"/>
    </row>
    <row r="20" spans="1:10">
      <c r="A20" s="542" t="s">
        <v>39</v>
      </c>
      <c r="B20" s="542"/>
      <c r="C20" s="18"/>
      <c r="D20" s="18"/>
      <c r="E20" s="18"/>
      <c r="F20" s="543" t="s">
        <v>24</v>
      </c>
      <c r="G20" s="57" t="str">
        <f>A2</f>
        <v>Bigornia RC</v>
      </c>
      <c r="H20" s="57"/>
      <c r="I20" s="57" t="str">
        <f>A3</f>
        <v>Marabunta RC</v>
      </c>
      <c r="J20" s="57"/>
    </row>
    <row r="21" spans="1:10">
      <c r="A21" s="542"/>
      <c r="B21" s="542"/>
      <c r="C21" s="18"/>
      <c r="D21" s="18"/>
      <c r="E21" s="18"/>
      <c r="F21" s="543"/>
      <c r="G21" s="57" t="str">
        <f>A4</f>
        <v>Los Cardos</v>
      </c>
      <c r="H21" s="57"/>
      <c r="I21" s="57" t="str">
        <f>A5</f>
        <v>Universitario MdP</v>
      </c>
      <c r="J21" s="57"/>
    </row>
    <row r="22" spans="1:10">
      <c r="A22" s="541">
        <v>2017</v>
      </c>
      <c r="B22" s="541"/>
      <c r="C22" s="18"/>
      <c r="D22" s="18"/>
      <c r="E22" s="18"/>
      <c r="F22" s="543" t="s">
        <v>25</v>
      </c>
      <c r="G22" s="57" t="str">
        <f>B2</f>
        <v>Club A. Provincial</v>
      </c>
      <c r="H22" s="57"/>
      <c r="I22" s="57" t="str">
        <f>B3</f>
        <v>Universitario Sta. Fe</v>
      </c>
      <c r="J22" s="57"/>
    </row>
    <row r="23" spans="1:10">
      <c r="A23" s="541"/>
      <c r="B23" s="541"/>
      <c r="C23" s="18"/>
      <c r="D23" s="18"/>
      <c r="E23" s="18"/>
      <c r="F23" s="543"/>
      <c r="G23" s="57" t="str">
        <f>B4</f>
        <v>San Patricio RC</v>
      </c>
      <c r="H23" s="57"/>
      <c r="I23" s="57" t="str">
        <f>B5</f>
        <v>Sixty RC</v>
      </c>
      <c r="J23" s="57"/>
    </row>
    <row r="24" spans="1:10">
      <c r="A24" s="18"/>
      <c r="B24" s="18"/>
      <c r="C24" s="18"/>
      <c r="D24" s="18"/>
      <c r="E24" s="18"/>
      <c r="F24" s="543" t="s">
        <v>26</v>
      </c>
      <c r="G24" s="57" t="str">
        <f>C2</f>
        <v>Universitario Cba.</v>
      </c>
      <c r="H24" s="57"/>
      <c r="I24" s="57" t="str">
        <f>C3</f>
        <v>Carrasco Polo</v>
      </c>
      <c r="J24" s="57"/>
    </row>
    <row r="25" spans="1:10">
      <c r="A25" s="18"/>
      <c r="B25" s="18"/>
      <c r="C25" s="18"/>
      <c r="D25" s="18"/>
      <c r="E25" s="18"/>
      <c r="F25" s="543"/>
      <c r="G25" s="57" t="str">
        <f>C4</f>
        <v>Trebol (Paysandú)</v>
      </c>
      <c r="H25" s="57"/>
      <c r="I25" s="57" t="str">
        <f>C5</f>
        <v>Cordoba Rugby</v>
      </c>
      <c r="J25" s="57"/>
    </row>
    <row r="26" spans="1:10">
      <c r="A26" s="18"/>
      <c r="B26" s="18"/>
      <c r="C26" s="18"/>
      <c r="D26" s="18"/>
      <c r="E26" s="18"/>
      <c r="F26" s="543" t="s">
        <v>27</v>
      </c>
      <c r="G26" s="57" t="str">
        <f>D2</f>
        <v>Banco RC</v>
      </c>
      <c r="H26" s="57"/>
      <c r="I26" s="57" t="str">
        <f>D3</f>
        <v>Tucumán Lawn T</v>
      </c>
      <c r="J26" s="57"/>
    </row>
    <row r="27" spans="1:10">
      <c r="A27" s="18"/>
      <c r="B27" s="18"/>
      <c r="C27" s="18"/>
      <c r="D27" s="18"/>
      <c r="E27" s="18"/>
      <c r="F27" s="543"/>
      <c r="G27" s="57" t="str">
        <f>D4</f>
        <v>Santiago Lawn T.</v>
      </c>
      <c r="H27" s="57"/>
      <c r="I27" s="57" t="str">
        <f>D5</f>
        <v>Teque RC</v>
      </c>
      <c r="J27" s="57"/>
    </row>
  </sheetData>
  <mergeCells count="17">
    <mergeCell ref="F1:J1"/>
    <mergeCell ref="F2:F3"/>
    <mergeCell ref="F4:F5"/>
    <mergeCell ref="F6:F7"/>
    <mergeCell ref="F8:F9"/>
    <mergeCell ref="F11:F12"/>
    <mergeCell ref="F13:F14"/>
    <mergeCell ref="F15:F16"/>
    <mergeCell ref="F17:F18"/>
    <mergeCell ref="F19:J19"/>
    <mergeCell ref="F10:J10"/>
    <mergeCell ref="F22:F23"/>
    <mergeCell ref="F24:F25"/>
    <mergeCell ref="F26:F27"/>
    <mergeCell ref="A20:B21"/>
    <mergeCell ref="A22:B23"/>
    <mergeCell ref="F20:F2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2"/>
  <sheetViews>
    <sheetView zoomScale="60" zoomScaleNormal="60" workbookViewId="0">
      <selection activeCell="R35" sqref="R35"/>
    </sheetView>
  </sheetViews>
  <sheetFormatPr defaultColWidth="11.42578125" defaultRowHeight="15"/>
  <cols>
    <col min="1" max="1" width="18.42578125" customWidth="1"/>
    <col min="2" max="2" width="16.5703125" customWidth="1"/>
    <col min="3" max="3" width="17.42578125" customWidth="1"/>
    <col min="4" max="4" width="17.5703125" customWidth="1"/>
    <col min="5" max="9" width="13.7109375" customWidth="1"/>
    <col min="11" max="15" width="15.5703125" customWidth="1"/>
    <col min="16" max="19" width="17.5703125" customWidth="1"/>
  </cols>
  <sheetData>
    <row r="1" spans="1:19">
      <c r="A1" s="553" t="s">
        <v>590</v>
      </c>
      <c r="B1" s="553"/>
      <c r="C1" s="553"/>
      <c r="D1" s="553"/>
      <c r="E1" s="553"/>
      <c r="F1" s="553"/>
      <c r="G1" s="553"/>
      <c r="H1" s="553"/>
      <c r="I1" s="553"/>
      <c r="K1" s="553" t="s">
        <v>590</v>
      </c>
      <c r="L1" s="553"/>
      <c r="M1" s="553"/>
      <c r="N1" s="553"/>
      <c r="O1" s="553"/>
      <c r="P1" s="553"/>
      <c r="Q1" s="553"/>
      <c r="R1" s="553"/>
      <c r="S1" s="553"/>
    </row>
    <row r="2" spans="1:19">
      <c r="A2" s="554" t="s">
        <v>591</v>
      </c>
      <c r="B2" s="554"/>
      <c r="C2" s="554"/>
      <c r="D2" s="554"/>
      <c r="E2" s="554"/>
      <c r="F2" s="554"/>
      <c r="G2" s="554"/>
      <c r="H2" s="554"/>
      <c r="I2" s="554"/>
      <c r="K2" s="554" t="s">
        <v>591</v>
      </c>
      <c r="L2" s="554"/>
      <c r="M2" s="554"/>
      <c r="N2" s="554"/>
      <c r="O2" s="554"/>
      <c r="P2" s="554"/>
      <c r="Q2" s="554"/>
      <c r="R2" s="554"/>
      <c r="S2" s="554"/>
    </row>
    <row r="3" spans="1:19">
      <c r="A3" s="554" t="s">
        <v>592</v>
      </c>
      <c r="B3" s="554"/>
      <c r="C3" s="554"/>
      <c r="D3" s="554"/>
      <c r="E3" s="555"/>
      <c r="F3" s="554" t="s">
        <v>593</v>
      </c>
      <c r="G3" s="554"/>
      <c r="H3" s="554"/>
      <c r="I3" s="554"/>
      <c r="K3" s="554" t="s">
        <v>592</v>
      </c>
      <c r="L3" s="554"/>
      <c r="M3" s="554"/>
      <c r="N3" s="554"/>
      <c r="O3" s="555"/>
      <c r="P3" s="554" t="s">
        <v>593</v>
      </c>
      <c r="Q3" s="554"/>
      <c r="R3" s="554"/>
      <c r="S3" s="554"/>
    </row>
    <row r="4" spans="1:19">
      <c r="A4" s="1" t="s">
        <v>24</v>
      </c>
      <c r="B4" s="1" t="s">
        <v>25</v>
      </c>
      <c r="C4" s="1" t="s">
        <v>26</v>
      </c>
      <c r="D4" s="1" t="s">
        <v>27</v>
      </c>
      <c r="E4" s="555"/>
      <c r="F4" s="1" t="s">
        <v>24</v>
      </c>
      <c r="G4" s="1" t="s">
        <v>25</v>
      </c>
      <c r="H4" s="1" t="s">
        <v>26</v>
      </c>
      <c r="I4" s="1" t="s">
        <v>27</v>
      </c>
      <c r="K4" s="1" t="s">
        <v>24</v>
      </c>
      <c r="L4" s="1" t="s">
        <v>25</v>
      </c>
      <c r="M4" s="1" t="s">
        <v>26</v>
      </c>
      <c r="N4" s="1" t="s">
        <v>27</v>
      </c>
      <c r="O4" s="555"/>
      <c r="P4" s="1" t="s">
        <v>24</v>
      </c>
      <c r="Q4" s="1" t="s">
        <v>25</v>
      </c>
      <c r="R4" s="1" t="s">
        <v>26</v>
      </c>
      <c r="S4" s="1" t="s">
        <v>27</v>
      </c>
    </row>
    <row r="5" spans="1:19">
      <c r="A5" s="265" t="s">
        <v>594</v>
      </c>
      <c r="B5" s="265" t="s">
        <v>595</v>
      </c>
      <c r="C5" s="3" t="s">
        <v>596</v>
      </c>
      <c r="D5" s="265" t="s">
        <v>597</v>
      </c>
      <c r="E5" s="555"/>
      <c r="F5" s="265" t="s">
        <v>594</v>
      </c>
      <c r="G5" s="265" t="s">
        <v>595</v>
      </c>
      <c r="H5" s="3" t="s">
        <v>596</v>
      </c>
      <c r="I5" s="265" t="s">
        <v>597</v>
      </c>
      <c r="K5" s="265" t="s">
        <v>594</v>
      </c>
      <c r="L5" s="265" t="s">
        <v>595</v>
      </c>
      <c r="M5" s="3" t="s">
        <v>596</v>
      </c>
      <c r="N5" s="265" t="s">
        <v>597</v>
      </c>
      <c r="O5" s="555"/>
      <c r="P5" s="265" t="s">
        <v>598</v>
      </c>
      <c r="Q5" s="265" t="s">
        <v>599</v>
      </c>
      <c r="R5" s="3" t="s">
        <v>600</v>
      </c>
      <c r="S5" s="265" t="s">
        <v>601</v>
      </c>
    </row>
    <row r="6" spans="1:19">
      <c r="A6" s="265" t="s">
        <v>602</v>
      </c>
      <c r="B6" s="4" t="s">
        <v>603</v>
      </c>
      <c r="C6" s="265" t="s">
        <v>604</v>
      </c>
      <c r="D6" s="5" t="s">
        <v>605</v>
      </c>
      <c r="E6" s="555"/>
      <c r="F6" s="265" t="s">
        <v>602</v>
      </c>
      <c r="G6" s="4" t="s">
        <v>603</v>
      </c>
      <c r="H6" s="265" t="s">
        <v>604</v>
      </c>
      <c r="I6" s="5" t="s">
        <v>605</v>
      </c>
      <c r="K6" s="265" t="s">
        <v>602</v>
      </c>
      <c r="L6" s="4" t="s">
        <v>603</v>
      </c>
      <c r="M6" s="265" t="s">
        <v>604</v>
      </c>
      <c r="N6" s="5" t="s">
        <v>605</v>
      </c>
      <c r="O6" s="555"/>
      <c r="P6" s="265" t="s">
        <v>109</v>
      </c>
      <c r="Q6" s="4" t="s">
        <v>606</v>
      </c>
      <c r="R6" s="265" t="s">
        <v>607</v>
      </c>
      <c r="S6" s="5" t="s">
        <v>608</v>
      </c>
    </row>
    <row r="7" spans="1:19">
      <c r="A7" s="265" t="s">
        <v>609</v>
      </c>
      <c r="B7" s="265" t="s">
        <v>610</v>
      </c>
      <c r="C7" s="4" t="s">
        <v>611</v>
      </c>
      <c r="D7" s="4" t="s">
        <v>612</v>
      </c>
      <c r="E7" s="555"/>
      <c r="F7" s="4" t="s">
        <v>611</v>
      </c>
      <c r="G7" s="265" t="s">
        <v>609</v>
      </c>
      <c r="H7" s="265" t="s">
        <v>610</v>
      </c>
      <c r="I7" s="4" t="s">
        <v>612</v>
      </c>
      <c r="K7" s="265" t="s">
        <v>609</v>
      </c>
      <c r="L7" s="265" t="s">
        <v>610</v>
      </c>
      <c r="M7" s="4" t="s">
        <v>611</v>
      </c>
      <c r="N7" s="4" t="s">
        <v>612</v>
      </c>
      <c r="O7" s="555"/>
      <c r="P7" s="4" t="s">
        <v>613</v>
      </c>
      <c r="Q7" s="265" t="s">
        <v>109</v>
      </c>
      <c r="R7" s="265" t="s">
        <v>117</v>
      </c>
      <c r="S7" s="4" t="s">
        <v>301</v>
      </c>
    </row>
    <row r="8" spans="1:19">
      <c r="A8" s="5" t="s">
        <v>614</v>
      </c>
      <c r="B8" s="5" t="s">
        <v>615</v>
      </c>
      <c r="C8" s="5" t="s">
        <v>616</v>
      </c>
      <c r="D8" s="3" t="s">
        <v>617</v>
      </c>
      <c r="E8" s="555"/>
      <c r="F8" s="5" t="s">
        <v>614</v>
      </c>
      <c r="G8" s="5" t="s">
        <v>615</v>
      </c>
      <c r="H8" s="5" t="s">
        <v>616</v>
      </c>
      <c r="I8" s="3" t="s">
        <v>617</v>
      </c>
      <c r="K8" s="5" t="s">
        <v>614</v>
      </c>
      <c r="L8" s="5" t="s">
        <v>615</v>
      </c>
      <c r="M8" s="5" t="s">
        <v>616</v>
      </c>
      <c r="N8" s="3" t="s">
        <v>617</v>
      </c>
      <c r="O8" s="555"/>
      <c r="P8" s="5" t="s">
        <v>618</v>
      </c>
      <c r="Q8" s="5" t="s">
        <v>619</v>
      </c>
      <c r="R8" s="5" t="s">
        <v>620</v>
      </c>
      <c r="S8" s="3" t="s">
        <v>621</v>
      </c>
    </row>
    <row r="9" spans="1:19">
      <c r="A9" s="554" t="s">
        <v>622</v>
      </c>
      <c r="B9" s="554"/>
      <c r="C9" s="554"/>
      <c r="D9" s="554"/>
      <c r="E9" s="554"/>
      <c r="F9" s="554"/>
      <c r="G9" s="554"/>
      <c r="H9" s="554"/>
      <c r="I9" s="554"/>
      <c r="K9" s="554" t="s">
        <v>622</v>
      </c>
      <c r="L9" s="554"/>
      <c r="M9" s="554"/>
      <c r="N9" s="554"/>
      <c r="O9" s="554"/>
      <c r="P9" s="554"/>
      <c r="Q9" s="554"/>
      <c r="R9" s="554"/>
      <c r="S9" s="554"/>
    </row>
    <row r="10" spans="1:19">
      <c r="A10" s="554" t="s">
        <v>592</v>
      </c>
      <c r="B10" s="554"/>
      <c r="C10" s="554"/>
      <c r="D10" s="554"/>
      <c r="E10" s="555"/>
      <c r="F10" s="554" t="s">
        <v>593</v>
      </c>
      <c r="G10" s="554"/>
      <c r="H10" s="554"/>
      <c r="I10" s="554"/>
      <c r="K10" s="554" t="s">
        <v>592</v>
      </c>
      <c r="L10" s="554"/>
      <c r="M10" s="554"/>
      <c r="N10" s="554"/>
      <c r="O10" s="555"/>
      <c r="P10" s="554" t="s">
        <v>593</v>
      </c>
      <c r="Q10" s="554"/>
      <c r="R10" s="554"/>
      <c r="S10" s="554"/>
    </row>
    <row r="11" spans="1:19">
      <c r="A11" s="1" t="s">
        <v>24</v>
      </c>
      <c r="B11" s="1" t="s">
        <v>25</v>
      </c>
      <c r="C11" s="1" t="s">
        <v>26</v>
      </c>
      <c r="D11" s="1" t="s">
        <v>27</v>
      </c>
      <c r="E11" s="555"/>
      <c r="F11" s="1" t="s">
        <v>24</v>
      </c>
      <c r="G11" s="1" t="s">
        <v>25</v>
      </c>
      <c r="H11" s="1" t="s">
        <v>26</v>
      </c>
      <c r="I11" s="1" t="s">
        <v>27</v>
      </c>
      <c r="K11" s="1" t="s">
        <v>24</v>
      </c>
      <c r="L11" s="1" t="s">
        <v>25</v>
      </c>
      <c r="M11" s="1" t="s">
        <v>26</v>
      </c>
      <c r="N11" s="1" t="s">
        <v>27</v>
      </c>
      <c r="O11" s="555"/>
      <c r="P11" s="1" t="s">
        <v>24</v>
      </c>
      <c r="Q11" s="1" t="s">
        <v>25</v>
      </c>
      <c r="R11" s="1" t="s">
        <v>26</v>
      </c>
      <c r="S11" s="1" t="s">
        <v>27</v>
      </c>
    </row>
    <row r="12" spans="1:19">
      <c r="A12" s="265" t="s">
        <v>110</v>
      </c>
      <c r="B12" s="3" t="s">
        <v>623</v>
      </c>
      <c r="C12" s="265" t="s">
        <v>624</v>
      </c>
      <c r="D12" s="4" t="s">
        <v>625</v>
      </c>
      <c r="E12" s="555"/>
      <c r="F12" s="265" t="s">
        <v>626</v>
      </c>
      <c r="G12" s="3" t="s">
        <v>623</v>
      </c>
      <c r="H12" s="265" t="s">
        <v>624</v>
      </c>
      <c r="I12" s="4" t="s">
        <v>625</v>
      </c>
      <c r="K12" s="265" t="s">
        <v>110</v>
      </c>
      <c r="L12" s="3" t="s">
        <v>623</v>
      </c>
      <c r="M12" s="265" t="s">
        <v>624</v>
      </c>
      <c r="N12" s="4" t="s">
        <v>625</v>
      </c>
      <c r="O12" s="555"/>
      <c r="P12" s="265" t="s">
        <v>110</v>
      </c>
      <c r="Q12" s="3" t="s">
        <v>627</v>
      </c>
      <c r="R12" s="265" t="s">
        <v>628</v>
      </c>
      <c r="S12" s="4" t="s">
        <v>629</v>
      </c>
    </row>
    <row r="13" spans="1:19">
      <c r="A13" s="5" t="s">
        <v>630</v>
      </c>
      <c r="B13" s="265" t="s">
        <v>631</v>
      </c>
      <c r="C13" s="3" t="s">
        <v>632</v>
      </c>
      <c r="D13" s="265" t="s">
        <v>633</v>
      </c>
      <c r="E13" s="555"/>
      <c r="F13" s="5" t="s">
        <v>630</v>
      </c>
      <c r="G13" s="265" t="s">
        <v>631</v>
      </c>
      <c r="H13" s="3" t="s">
        <v>632</v>
      </c>
      <c r="I13" s="265" t="s">
        <v>633</v>
      </c>
      <c r="K13" s="5" t="s">
        <v>630</v>
      </c>
      <c r="L13" s="265" t="s">
        <v>631</v>
      </c>
      <c r="M13" s="3" t="s">
        <v>632</v>
      </c>
      <c r="N13" s="265" t="s">
        <v>633</v>
      </c>
      <c r="O13" s="555"/>
      <c r="P13" s="5" t="s">
        <v>634</v>
      </c>
      <c r="Q13" s="265" t="s">
        <v>635</v>
      </c>
      <c r="R13" s="3" t="s">
        <v>636</v>
      </c>
      <c r="S13" s="265" t="s">
        <v>637</v>
      </c>
    </row>
    <row r="14" spans="1:19">
      <c r="A14" s="265" t="s">
        <v>638</v>
      </c>
      <c r="B14" s="5" t="s">
        <v>639</v>
      </c>
      <c r="C14" s="5" t="s">
        <v>640</v>
      </c>
      <c r="D14" s="6" t="s">
        <v>641</v>
      </c>
      <c r="E14" s="555"/>
      <c r="F14" s="265" t="s">
        <v>638</v>
      </c>
      <c r="G14" s="5" t="s">
        <v>639</v>
      </c>
      <c r="H14" s="5" t="s">
        <v>640</v>
      </c>
      <c r="I14" s="6" t="s">
        <v>641</v>
      </c>
      <c r="K14" s="265" t="s">
        <v>638</v>
      </c>
      <c r="L14" s="5" t="s">
        <v>639</v>
      </c>
      <c r="M14" s="5" t="s">
        <v>640</v>
      </c>
      <c r="N14" s="6" t="s">
        <v>641</v>
      </c>
      <c r="O14" s="555"/>
      <c r="P14" s="265" t="s">
        <v>642</v>
      </c>
      <c r="Q14" s="5" t="s">
        <v>643</v>
      </c>
      <c r="R14" s="5" t="s">
        <v>644</v>
      </c>
      <c r="S14" s="6" t="s">
        <v>645</v>
      </c>
    </row>
    <row r="15" spans="1:19">
      <c r="A15" s="7" t="s">
        <v>646</v>
      </c>
      <c r="B15" s="7" t="s">
        <v>647</v>
      </c>
      <c r="C15" s="8" t="s">
        <v>648</v>
      </c>
      <c r="D15" s="8" t="s">
        <v>649</v>
      </c>
      <c r="E15" s="555"/>
      <c r="F15" s="7" t="s">
        <v>646</v>
      </c>
      <c r="G15" s="7" t="s">
        <v>647</v>
      </c>
      <c r="H15" s="8" t="s">
        <v>648</v>
      </c>
      <c r="I15" s="8" t="s">
        <v>649</v>
      </c>
      <c r="K15" s="7" t="s">
        <v>646</v>
      </c>
      <c r="L15" s="7" t="s">
        <v>647</v>
      </c>
      <c r="M15" s="8" t="s">
        <v>648</v>
      </c>
      <c r="N15" s="8" t="s">
        <v>649</v>
      </c>
      <c r="O15" s="555"/>
      <c r="P15" s="7" t="s">
        <v>650</v>
      </c>
      <c r="Q15" s="7" t="s">
        <v>651</v>
      </c>
      <c r="R15" s="8" t="s">
        <v>652</v>
      </c>
      <c r="S15" s="8" t="s">
        <v>653</v>
      </c>
    </row>
    <row r="16" spans="1:19">
      <c r="A16" s="554" t="s">
        <v>654</v>
      </c>
      <c r="B16" s="554"/>
      <c r="C16" s="554"/>
      <c r="D16" s="554"/>
      <c r="E16" s="554"/>
      <c r="F16" s="554"/>
      <c r="G16" s="554"/>
      <c r="H16" s="554"/>
      <c r="I16" s="554"/>
      <c r="K16" s="554" t="s">
        <v>654</v>
      </c>
      <c r="L16" s="554"/>
      <c r="M16" s="554"/>
      <c r="N16" s="554"/>
      <c r="O16" s="554"/>
      <c r="P16" s="554"/>
      <c r="Q16" s="554"/>
      <c r="R16" s="554"/>
      <c r="S16" s="554"/>
    </row>
    <row r="17" spans="1:19">
      <c r="A17" s="554" t="s">
        <v>592</v>
      </c>
      <c r="B17" s="554"/>
      <c r="C17" s="554"/>
      <c r="D17" s="554"/>
      <c r="E17" s="555"/>
      <c r="F17" s="554" t="s">
        <v>593</v>
      </c>
      <c r="G17" s="554"/>
      <c r="H17" s="554"/>
      <c r="I17" s="554"/>
      <c r="K17" s="554" t="s">
        <v>592</v>
      </c>
      <c r="L17" s="554"/>
      <c r="M17" s="554"/>
      <c r="N17" s="554"/>
      <c r="O17" s="555"/>
      <c r="P17" s="554" t="s">
        <v>593</v>
      </c>
      <c r="Q17" s="554"/>
      <c r="R17" s="554"/>
      <c r="S17" s="554"/>
    </row>
    <row r="18" spans="1:19">
      <c r="A18" s="1" t="s">
        <v>24</v>
      </c>
      <c r="B18" s="1" t="s">
        <v>25</v>
      </c>
      <c r="C18" s="1" t="s">
        <v>26</v>
      </c>
      <c r="D18" s="1" t="s">
        <v>27</v>
      </c>
      <c r="E18" s="555"/>
      <c r="F18" s="1" t="s">
        <v>24</v>
      </c>
      <c r="G18" s="1" t="s">
        <v>25</v>
      </c>
      <c r="H18" s="1" t="s">
        <v>26</v>
      </c>
      <c r="I18" s="1" t="s">
        <v>27</v>
      </c>
      <c r="K18" s="1" t="s">
        <v>24</v>
      </c>
      <c r="L18" s="1" t="s">
        <v>25</v>
      </c>
      <c r="M18" s="1" t="s">
        <v>26</v>
      </c>
      <c r="N18" s="1" t="s">
        <v>27</v>
      </c>
      <c r="O18" s="555"/>
      <c r="P18" s="1" t="s">
        <v>24</v>
      </c>
      <c r="Q18" s="1" t="s">
        <v>25</v>
      </c>
      <c r="R18" s="1" t="s">
        <v>26</v>
      </c>
      <c r="S18" s="1" t="s">
        <v>27</v>
      </c>
    </row>
    <row r="19" spans="1:19">
      <c r="A19" s="4" t="s">
        <v>655</v>
      </c>
      <c r="B19" s="8" t="s">
        <v>656</v>
      </c>
      <c r="C19" s="3" t="s">
        <v>657</v>
      </c>
      <c r="D19" s="6" t="s">
        <v>658</v>
      </c>
      <c r="E19" s="555"/>
      <c r="F19" s="4" t="s">
        <v>655</v>
      </c>
      <c r="G19" s="8" t="s">
        <v>656</v>
      </c>
      <c r="H19" s="3" t="s">
        <v>657</v>
      </c>
      <c r="I19" s="6" t="s">
        <v>658</v>
      </c>
      <c r="K19" s="4" t="s">
        <v>655</v>
      </c>
      <c r="L19" s="8" t="s">
        <v>656</v>
      </c>
      <c r="M19" s="3" t="s">
        <v>657</v>
      </c>
      <c r="N19" s="6" t="s">
        <v>658</v>
      </c>
      <c r="O19" s="555"/>
      <c r="P19" s="4" t="s">
        <v>655</v>
      </c>
      <c r="Q19" s="8" t="s">
        <v>656</v>
      </c>
      <c r="R19" s="3" t="s">
        <v>657</v>
      </c>
      <c r="S19" s="6" t="s">
        <v>658</v>
      </c>
    </row>
    <row r="20" spans="1:19">
      <c r="A20" s="10" t="s">
        <v>659</v>
      </c>
      <c r="B20" s="5" t="s">
        <v>660</v>
      </c>
      <c r="C20" s="3" t="s">
        <v>661</v>
      </c>
      <c r="D20" s="4" t="s">
        <v>662</v>
      </c>
      <c r="E20" s="555"/>
      <c r="F20" s="10" t="s">
        <v>659</v>
      </c>
      <c r="G20" s="5" t="s">
        <v>660</v>
      </c>
      <c r="H20" s="4" t="s">
        <v>662</v>
      </c>
      <c r="I20" s="3" t="s">
        <v>661</v>
      </c>
      <c r="K20" s="10" t="s">
        <v>659</v>
      </c>
      <c r="L20" s="5" t="s">
        <v>660</v>
      </c>
      <c r="M20" s="3" t="s">
        <v>661</v>
      </c>
      <c r="N20" s="4" t="s">
        <v>662</v>
      </c>
      <c r="O20" s="555"/>
      <c r="P20" s="10" t="s">
        <v>659</v>
      </c>
      <c r="Q20" s="5" t="s">
        <v>660</v>
      </c>
      <c r="R20" s="4" t="s">
        <v>662</v>
      </c>
      <c r="S20" s="3" t="s">
        <v>661</v>
      </c>
    </row>
    <row r="21" spans="1:19">
      <c r="A21" s="3" t="s">
        <v>663</v>
      </c>
      <c r="B21" s="6" t="s">
        <v>664</v>
      </c>
      <c r="C21" s="11" t="s">
        <v>665</v>
      </c>
      <c r="D21" s="6" t="s">
        <v>666</v>
      </c>
      <c r="E21" s="555"/>
      <c r="F21" s="3" t="s">
        <v>663</v>
      </c>
      <c r="G21" s="6" t="s">
        <v>664</v>
      </c>
      <c r="H21" s="6" t="s">
        <v>666</v>
      </c>
      <c r="I21" s="11" t="s">
        <v>665</v>
      </c>
      <c r="K21" s="3" t="s">
        <v>663</v>
      </c>
      <c r="L21" s="6" t="s">
        <v>664</v>
      </c>
      <c r="M21" s="11" t="s">
        <v>665</v>
      </c>
      <c r="N21" s="6" t="s">
        <v>666</v>
      </c>
      <c r="O21" s="555"/>
      <c r="P21" s="3" t="s">
        <v>663</v>
      </c>
      <c r="Q21" s="6" t="s">
        <v>664</v>
      </c>
      <c r="R21" s="6" t="s">
        <v>666</v>
      </c>
      <c r="S21" s="11" t="s">
        <v>665</v>
      </c>
    </row>
    <row r="22" spans="1:19">
      <c r="A22" s="4" t="s">
        <v>667</v>
      </c>
      <c r="B22" s="8" t="s">
        <v>668</v>
      </c>
      <c r="C22" s="11" t="s">
        <v>669</v>
      </c>
      <c r="D22" s="8" t="s">
        <v>670</v>
      </c>
      <c r="E22" s="555"/>
      <c r="F22" s="4" t="s">
        <v>667</v>
      </c>
      <c r="G22" s="8" t="s">
        <v>668</v>
      </c>
      <c r="H22" s="11" t="s">
        <v>669</v>
      </c>
      <c r="I22" s="8" t="s">
        <v>670</v>
      </c>
      <c r="K22" s="4" t="s">
        <v>667</v>
      </c>
      <c r="L22" s="8" t="s">
        <v>668</v>
      </c>
      <c r="M22" s="11" t="s">
        <v>669</v>
      </c>
      <c r="N22" s="8" t="s">
        <v>670</v>
      </c>
      <c r="O22" s="555"/>
      <c r="P22" s="4" t="s">
        <v>667</v>
      </c>
      <c r="Q22" s="8" t="s">
        <v>668</v>
      </c>
      <c r="R22" s="11" t="s">
        <v>669</v>
      </c>
      <c r="S22" s="8" t="s">
        <v>670</v>
      </c>
    </row>
    <row r="23" spans="1:19">
      <c r="A23" s="554" t="s">
        <v>290</v>
      </c>
      <c r="B23" s="554"/>
      <c r="C23" s="554"/>
      <c r="D23" s="554"/>
      <c r="E23" s="554"/>
      <c r="F23" s="554"/>
      <c r="G23" s="554"/>
      <c r="H23" s="554"/>
      <c r="I23" s="554"/>
      <c r="K23" s="554" t="s">
        <v>290</v>
      </c>
      <c r="L23" s="554"/>
      <c r="M23" s="554"/>
      <c r="N23" s="554"/>
      <c r="O23" s="554"/>
      <c r="P23" s="554"/>
      <c r="Q23" s="554"/>
      <c r="R23" s="554"/>
      <c r="S23" s="554"/>
    </row>
    <row r="24" spans="1:19">
      <c r="A24" s="554" t="s">
        <v>592</v>
      </c>
      <c r="B24" s="554"/>
      <c r="C24" s="554"/>
      <c r="D24" s="554"/>
      <c r="E24" s="555"/>
      <c r="F24" s="554" t="s">
        <v>593</v>
      </c>
      <c r="G24" s="554"/>
      <c r="H24" s="554"/>
      <c r="I24" s="554"/>
      <c r="K24" s="554" t="s">
        <v>592</v>
      </c>
      <c r="L24" s="554"/>
      <c r="M24" s="554"/>
      <c r="N24" s="554"/>
      <c r="O24" s="555"/>
      <c r="P24" s="554" t="s">
        <v>593</v>
      </c>
      <c r="Q24" s="554"/>
      <c r="R24" s="554"/>
      <c r="S24" s="554"/>
    </row>
    <row r="25" spans="1:19">
      <c r="A25" s="1" t="s">
        <v>24</v>
      </c>
      <c r="B25" s="1" t="s">
        <v>25</v>
      </c>
      <c r="C25" s="1" t="s">
        <v>26</v>
      </c>
      <c r="D25" s="1" t="s">
        <v>27</v>
      </c>
      <c r="E25" s="555"/>
      <c r="F25" s="1" t="s">
        <v>24</v>
      </c>
      <c r="G25" s="1" t="s">
        <v>25</v>
      </c>
      <c r="H25" s="1" t="s">
        <v>26</v>
      </c>
      <c r="I25" s="1" t="s">
        <v>27</v>
      </c>
      <c r="K25" s="1" t="s">
        <v>24</v>
      </c>
      <c r="L25" s="1" t="s">
        <v>25</v>
      </c>
      <c r="M25" s="1" t="s">
        <v>26</v>
      </c>
      <c r="N25" s="1" t="s">
        <v>27</v>
      </c>
      <c r="O25" s="555"/>
      <c r="P25" s="1" t="s">
        <v>24</v>
      </c>
      <c r="Q25" s="1" t="s">
        <v>25</v>
      </c>
      <c r="R25" s="1" t="s">
        <v>26</v>
      </c>
      <c r="S25" s="1" t="s">
        <v>27</v>
      </c>
    </row>
    <row r="26" spans="1:19">
      <c r="A26" s="10" t="s">
        <v>671</v>
      </c>
      <c r="B26" s="4" t="s">
        <v>672</v>
      </c>
      <c r="C26" s="3" t="s">
        <v>673</v>
      </c>
      <c r="D26" s="6" t="s">
        <v>674</v>
      </c>
      <c r="E26" s="555"/>
      <c r="F26" s="10" t="s">
        <v>671</v>
      </c>
      <c r="G26" s="4" t="s">
        <v>672</v>
      </c>
      <c r="H26" s="3" t="s">
        <v>673</v>
      </c>
      <c r="I26" s="6" t="s">
        <v>674</v>
      </c>
      <c r="K26" s="10" t="s">
        <v>671</v>
      </c>
      <c r="L26" s="4" t="s">
        <v>672</v>
      </c>
      <c r="M26" s="3" t="s">
        <v>673</v>
      </c>
      <c r="N26" s="6" t="s">
        <v>674</v>
      </c>
      <c r="O26" s="555"/>
      <c r="P26" s="10" t="s">
        <v>671</v>
      </c>
      <c r="Q26" s="4" t="s">
        <v>672</v>
      </c>
      <c r="R26" s="3" t="s">
        <v>673</v>
      </c>
      <c r="S26" s="6" t="s">
        <v>674</v>
      </c>
    </row>
    <row r="27" spans="1:19">
      <c r="A27" s="15" t="s">
        <v>675</v>
      </c>
      <c r="B27" s="4" t="s">
        <v>676</v>
      </c>
      <c r="C27" s="7" t="s">
        <v>677</v>
      </c>
      <c r="D27" s="5" t="s">
        <v>678</v>
      </c>
      <c r="E27" s="555"/>
      <c r="F27" s="15" t="s">
        <v>675</v>
      </c>
      <c r="G27" s="4" t="s">
        <v>676</v>
      </c>
      <c r="H27" s="7" t="s">
        <v>677</v>
      </c>
      <c r="I27" s="5" t="s">
        <v>678</v>
      </c>
      <c r="K27" s="15" t="s">
        <v>675</v>
      </c>
      <c r="L27" s="4" t="s">
        <v>676</v>
      </c>
      <c r="M27" s="7" t="s">
        <v>677</v>
      </c>
      <c r="N27" s="5" t="s">
        <v>678</v>
      </c>
      <c r="O27" s="555"/>
      <c r="P27" s="15" t="s">
        <v>675</v>
      </c>
      <c r="Q27" s="4" t="s">
        <v>676</v>
      </c>
      <c r="R27" s="7" t="s">
        <v>677</v>
      </c>
      <c r="S27" s="5" t="s">
        <v>678</v>
      </c>
    </row>
    <row r="28" spans="1:19">
      <c r="A28" s="8" t="s">
        <v>679</v>
      </c>
      <c r="B28" s="16" t="s">
        <v>680</v>
      </c>
      <c r="C28" s="7" t="s">
        <v>681</v>
      </c>
      <c r="D28" s="5" t="s">
        <v>682</v>
      </c>
      <c r="E28" s="555"/>
      <c r="F28" s="8" t="s">
        <v>679</v>
      </c>
      <c r="G28" s="16" t="s">
        <v>680</v>
      </c>
      <c r="H28" s="7" t="s">
        <v>681</v>
      </c>
      <c r="I28" s="5" t="s">
        <v>682</v>
      </c>
      <c r="K28" s="8" t="s">
        <v>679</v>
      </c>
      <c r="L28" s="16" t="s">
        <v>680</v>
      </c>
      <c r="M28" s="7" t="s">
        <v>681</v>
      </c>
      <c r="N28" s="5" t="s">
        <v>682</v>
      </c>
      <c r="O28" s="555"/>
      <c r="P28" s="8" t="s">
        <v>679</v>
      </c>
      <c r="Q28" s="16" t="s">
        <v>680</v>
      </c>
      <c r="R28" s="7" t="s">
        <v>681</v>
      </c>
      <c r="S28" s="5" t="s">
        <v>682</v>
      </c>
    </row>
    <row r="29" spans="1:19">
      <c r="A29" s="8" t="s">
        <v>683</v>
      </c>
      <c r="B29" s="11" t="s">
        <v>684</v>
      </c>
      <c r="C29" s="3" t="s">
        <v>685</v>
      </c>
      <c r="D29" s="6" t="s">
        <v>686</v>
      </c>
      <c r="E29" s="555"/>
      <c r="F29" s="8" t="s">
        <v>683</v>
      </c>
      <c r="G29" s="11" t="s">
        <v>684</v>
      </c>
      <c r="H29" s="3" t="s">
        <v>685</v>
      </c>
      <c r="I29" s="6" t="s">
        <v>686</v>
      </c>
      <c r="K29" s="8" t="s">
        <v>683</v>
      </c>
      <c r="L29" s="11" t="s">
        <v>684</v>
      </c>
      <c r="M29" s="3" t="s">
        <v>685</v>
      </c>
      <c r="N29" s="6" t="s">
        <v>686</v>
      </c>
      <c r="O29" s="555"/>
      <c r="P29" s="8" t="s">
        <v>683</v>
      </c>
      <c r="Q29" s="11" t="s">
        <v>684</v>
      </c>
      <c r="R29" s="3" t="s">
        <v>685</v>
      </c>
      <c r="S29" s="6" t="s">
        <v>686</v>
      </c>
    </row>
    <row r="30" spans="1:19">
      <c r="A30" s="1" t="s">
        <v>687</v>
      </c>
      <c r="B30" s="266" t="s">
        <v>28</v>
      </c>
      <c r="C30" s="266" t="s">
        <v>29</v>
      </c>
      <c r="D30" s="266" t="s">
        <v>30</v>
      </c>
      <c r="E30" s="266" t="s">
        <v>31</v>
      </c>
      <c r="F30" s="266" t="s">
        <v>688</v>
      </c>
      <c r="G30" s="18"/>
      <c r="H30" s="18"/>
      <c r="I30" s="18"/>
      <c r="K30" s="1" t="s">
        <v>687</v>
      </c>
      <c r="L30" s="266" t="s">
        <v>28</v>
      </c>
      <c r="M30" s="266" t="s">
        <v>29</v>
      </c>
      <c r="N30" s="266" t="s">
        <v>30</v>
      </c>
      <c r="O30" s="266" t="s">
        <v>31</v>
      </c>
      <c r="P30" s="266" t="s">
        <v>688</v>
      </c>
      <c r="Q30" s="18"/>
      <c r="R30" s="18"/>
      <c r="S30" s="18"/>
    </row>
    <row r="31" spans="1:19">
      <c r="A31" s="267" t="s">
        <v>689</v>
      </c>
      <c r="B31" s="267">
        <v>7</v>
      </c>
      <c r="C31" s="267">
        <v>5</v>
      </c>
      <c r="D31" s="267">
        <v>0</v>
      </c>
      <c r="E31" s="267">
        <v>0</v>
      </c>
      <c r="F31" s="267">
        <f>SUM(B31:E31)</f>
        <v>12</v>
      </c>
      <c r="G31" s="18"/>
      <c r="H31" s="18"/>
      <c r="I31" s="18"/>
      <c r="K31" s="267" t="s">
        <v>689</v>
      </c>
      <c r="L31" s="267">
        <v>7</v>
      </c>
      <c r="M31" s="267">
        <v>5</v>
      </c>
      <c r="N31" s="267">
        <v>0</v>
      </c>
      <c r="O31" s="267">
        <v>0</v>
      </c>
      <c r="P31" s="267">
        <f>SUM(L31:O31)</f>
        <v>12</v>
      </c>
      <c r="Q31" s="18"/>
      <c r="R31" s="18"/>
      <c r="S31" s="18"/>
    </row>
    <row r="32" spans="1:19">
      <c r="A32" s="268" t="s">
        <v>690</v>
      </c>
      <c r="B32" s="268">
        <v>2</v>
      </c>
      <c r="C32" s="268">
        <v>2</v>
      </c>
      <c r="D32" s="268">
        <v>3</v>
      </c>
      <c r="E32" s="268">
        <v>2</v>
      </c>
      <c r="F32" s="268">
        <f t="shared" ref="F32:F39" si="0">SUM(B32:E32)</f>
        <v>9</v>
      </c>
      <c r="G32" s="18"/>
      <c r="H32" s="18"/>
      <c r="I32" s="18"/>
      <c r="K32" s="268" t="s">
        <v>690</v>
      </c>
      <c r="L32" s="268">
        <v>2</v>
      </c>
      <c r="M32" s="268">
        <v>2</v>
      </c>
      <c r="N32" s="268">
        <v>3</v>
      </c>
      <c r="O32" s="268">
        <v>2</v>
      </c>
      <c r="P32" s="268">
        <f t="shared" ref="P32:P39" si="1">SUM(L32:O32)</f>
        <v>9</v>
      </c>
      <c r="Q32" s="18"/>
      <c r="R32" s="18"/>
      <c r="S32" s="18"/>
    </row>
    <row r="33" spans="1:19">
      <c r="A33" s="269" t="s">
        <v>691</v>
      </c>
      <c r="B33" s="269">
        <v>3</v>
      </c>
      <c r="C33" s="269">
        <v>1</v>
      </c>
      <c r="D33" s="269">
        <v>3</v>
      </c>
      <c r="E33" s="269">
        <v>2</v>
      </c>
      <c r="F33" s="269">
        <f t="shared" si="0"/>
        <v>9</v>
      </c>
      <c r="G33" s="18"/>
      <c r="H33" s="18"/>
      <c r="I33" s="18"/>
      <c r="K33" s="269" t="s">
        <v>691</v>
      </c>
      <c r="L33" s="269">
        <v>3</v>
      </c>
      <c r="M33" s="269">
        <v>1</v>
      </c>
      <c r="N33" s="269">
        <v>3</v>
      </c>
      <c r="O33" s="269">
        <v>2</v>
      </c>
      <c r="P33" s="269">
        <f t="shared" si="1"/>
        <v>9</v>
      </c>
      <c r="Q33" s="18"/>
      <c r="R33" s="18"/>
      <c r="S33" s="18"/>
    </row>
    <row r="34" spans="1:19">
      <c r="A34" s="270" t="s">
        <v>3</v>
      </c>
      <c r="B34" s="270">
        <v>0</v>
      </c>
      <c r="C34" s="270">
        <v>0</v>
      </c>
      <c r="D34" s="270">
        <v>2</v>
      </c>
      <c r="E34" s="270">
        <v>2</v>
      </c>
      <c r="F34" s="270">
        <f t="shared" si="0"/>
        <v>4</v>
      </c>
      <c r="G34" s="18"/>
      <c r="H34" s="271" t="s">
        <v>40</v>
      </c>
      <c r="I34" s="18"/>
      <c r="K34" s="270" t="s">
        <v>3</v>
      </c>
      <c r="L34" s="270">
        <v>0</v>
      </c>
      <c r="M34" s="270">
        <v>0</v>
      </c>
      <c r="N34" s="270">
        <v>2</v>
      </c>
      <c r="O34" s="270">
        <v>2</v>
      </c>
      <c r="P34" s="270">
        <f t="shared" si="1"/>
        <v>4</v>
      </c>
      <c r="Q34" s="18"/>
      <c r="R34" s="271" t="s">
        <v>40</v>
      </c>
      <c r="S34" s="18"/>
    </row>
    <row r="35" spans="1:19">
      <c r="A35" s="272" t="s">
        <v>4</v>
      </c>
      <c r="B35" s="272">
        <v>4</v>
      </c>
      <c r="C35" s="272">
        <v>3</v>
      </c>
      <c r="D35" s="272">
        <v>1</v>
      </c>
      <c r="E35" s="272">
        <v>2</v>
      </c>
      <c r="F35" s="272">
        <f t="shared" si="0"/>
        <v>10</v>
      </c>
      <c r="G35" s="18"/>
      <c r="H35" s="18"/>
      <c r="I35" s="18"/>
      <c r="K35" s="272" t="s">
        <v>4</v>
      </c>
      <c r="L35" s="272">
        <v>4</v>
      </c>
      <c r="M35" s="272">
        <v>3</v>
      </c>
      <c r="N35" s="272">
        <v>1</v>
      </c>
      <c r="O35" s="272">
        <v>2</v>
      </c>
      <c r="P35" s="272">
        <f t="shared" si="1"/>
        <v>10</v>
      </c>
      <c r="Q35" s="18"/>
      <c r="R35" s="18"/>
      <c r="S35" s="18"/>
    </row>
    <row r="36" spans="1:19">
      <c r="A36" s="273" t="s">
        <v>692</v>
      </c>
      <c r="B36" s="273">
        <v>0</v>
      </c>
      <c r="C36" s="273">
        <v>1</v>
      </c>
      <c r="D36" s="273">
        <v>3</v>
      </c>
      <c r="E36" s="273">
        <v>2</v>
      </c>
      <c r="F36" s="273">
        <f t="shared" si="0"/>
        <v>6</v>
      </c>
      <c r="G36" s="18"/>
      <c r="H36" s="18"/>
      <c r="I36" s="18"/>
      <c r="K36" s="273" t="s">
        <v>692</v>
      </c>
      <c r="L36" s="273">
        <v>0</v>
      </c>
      <c r="M36" s="273">
        <v>1</v>
      </c>
      <c r="N36" s="273">
        <v>3</v>
      </c>
      <c r="O36" s="273">
        <v>2</v>
      </c>
      <c r="P36" s="273">
        <f t="shared" si="1"/>
        <v>6</v>
      </c>
      <c r="Q36" s="18"/>
      <c r="R36" s="18"/>
      <c r="S36" s="18"/>
    </row>
    <row r="37" spans="1:19">
      <c r="A37" s="274" t="s">
        <v>693</v>
      </c>
      <c r="B37" s="274">
        <v>0</v>
      </c>
      <c r="C37" s="274">
        <v>2</v>
      </c>
      <c r="D37" s="274">
        <v>3</v>
      </c>
      <c r="E37" s="274">
        <v>2</v>
      </c>
      <c r="F37" s="274">
        <f t="shared" si="0"/>
        <v>7</v>
      </c>
      <c r="G37" s="18"/>
      <c r="H37" s="18"/>
      <c r="I37" s="18"/>
      <c r="K37" s="274" t="s">
        <v>693</v>
      </c>
      <c r="L37" s="274">
        <v>0</v>
      </c>
      <c r="M37" s="274">
        <v>2</v>
      </c>
      <c r="N37" s="274">
        <v>3</v>
      </c>
      <c r="O37" s="274">
        <v>2</v>
      </c>
      <c r="P37" s="274">
        <f t="shared" si="1"/>
        <v>7</v>
      </c>
      <c r="Q37" s="18"/>
      <c r="R37" s="18"/>
      <c r="S37" s="18"/>
    </row>
    <row r="38" spans="1:19">
      <c r="A38" s="275" t="s">
        <v>694</v>
      </c>
      <c r="B38" s="275">
        <v>0</v>
      </c>
      <c r="C38" s="275">
        <v>0</v>
      </c>
      <c r="D38" s="275">
        <v>1</v>
      </c>
      <c r="E38" s="275">
        <v>2</v>
      </c>
      <c r="F38" s="275">
        <f t="shared" si="0"/>
        <v>3</v>
      </c>
      <c r="G38" s="18"/>
      <c r="H38" s="18"/>
      <c r="I38" s="18"/>
      <c r="K38" s="275" t="s">
        <v>694</v>
      </c>
      <c r="L38" s="275">
        <v>0</v>
      </c>
      <c r="M38" s="275">
        <v>0</v>
      </c>
      <c r="N38" s="275">
        <v>1</v>
      </c>
      <c r="O38" s="275">
        <v>2</v>
      </c>
      <c r="P38" s="275">
        <f t="shared" si="1"/>
        <v>3</v>
      </c>
      <c r="Q38" s="18"/>
      <c r="R38" s="18"/>
      <c r="S38" s="18"/>
    </row>
    <row r="39" spans="1:19">
      <c r="A39" s="276" t="s">
        <v>695</v>
      </c>
      <c r="B39" s="276">
        <v>0</v>
      </c>
      <c r="C39" s="276">
        <v>2</v>
      </c>
      <c r="D39" s="276">
        <v>0</v>
      </c>
      <c r="E39" s="276">
        <v>2</v>
      </c>
      <c r="F39" s="276">
        <f t="shared" si="0"/>
        <v>4</v>
      </c>
      <c r="G39" s="18"/>
      <c r="H39" s="18"/>
      <c r="I39" s="18"/>
      <c r="K39" s="276" t="s">
        <v>695</v>
      </c>
      <c r="L39" s="276">
        <v>0</v>
      </c>
      <c r="M39" s="276">
        <v>2</v>
      </c>
      <c r="N39" s="276">
        <v>0</v>
      </c>
      <c r="O39" s="276">
        <v>2</v>
      </c>
      <c r="P39" s="276">
        <f t="shared" si="1"/>
        <v>4</v>
      </c>
      <c r="Q39" s="18"/>
      <c r="R39" s="18"/>
      <c r="S39" s="18"/>
    </row>
    <row r="40" spans="1:19">
      <c r="A40" s="277"/>
      <c r="B40" s="1">
        <f>SUM(B31:B39)</f>
        <v>16</v>
      </c>
      <c r="C40" s="1">
        <f>SUM(C31:C39)</f>
        <v>16</v>
      </c>
      <c r="D40" s="1">
        <f>SUM(D31:D39)</f>
        <v>16</v>
      </c>
      <c r="E40" s="1">
        <f>SUM(E31:E39)</f>
        <v>16</v>
      </c>
      <c r="F40" s="1">
        <f>SUM(F31:F39)</f>
        <v>64</v>
      </c>
      <c r="G40" s="18"/>
      <c r="H40" s="18"/>
      <c r="I40" s="18"/>
      <c r="K40" s="277"/>
      <c r="L40" s="1">
        <f>SUM(L31:L39)</f>
        <v>16</v>
      </c>
      <c r="M40" s="1">
        <f>SUM(M31:M39)</f>
        <v>16</v>
      </c>
      <c r="N40" s="1">
        <f>SUM(N31:N39)</f>
        <v>16</v>
      </c>
      <c r="O40" s="1">
        <f>SUM(O31:O39)</f>
        <v>16</v>
      </c>
      <c r="P40" s="1">
        <f>SUM(P31:P39)</f>
        <v>64</v>
      </c>
      <c r="Q40" s="18"/>
      <c r="R40" s="18"/>
      <c r="S40" s="18"/>
    </row>
    <row r="41" spans="1:19">
      <c r="A41" s="18"/>
      <c r="B41" s="18"/>
      <c r="C41" s="18"/>
      <c r="D41" s="18"/>
      <c r="E41" s="18"/>
      <c r="F41" s="18"/>
      <c r="G41" s="18"/>
      <c r="H41" s="18"/>
      <c r="I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>
      <c r="A42" s="18"/>
      <c r="B42" s="18"/>
      <c r="C42" s="18"/>
      <c r="D42" s="18"/>
      <c r="E42" s="18"/>
      <c r="F42" s="18"/>
      <c r="G42" s="18"/>
      <c r="H42" s="18"/>
      <c r="I42" s="18"/>
    </row>
    <row r="43" spans="1:19">
      <c r="A43" s="18"/>
      <c r="B43" s="18"/>
      <c r="C43" s="18"/>
      <c r="D43" s="18"/>
      <c r="E43" s="18"/>
      <c r="F43" s="18"/>
      <c r="G43" s="18"/>
      <c r="H43" s="18"/>
      <c r="I43" s="18"/>
    </row>
    <row r="44" spans="1:19">
      <c r="A44" s="18"/>
      <c r="B44" s="18"/>
      <c r="C44" s="18"/>
      <c r="D44" s="18"/>
      <c r="E44" s="18"/>
      <c r="F44" s="18"/>
      <c r="G44" s="18"/>
      <c r="H44" s="18"/>
      <c r="I44" s="18"/>
    </row>
    <row r="45" spans="1:19" ht="15" customHeight="1">
      <c r="A45" s="18"/>
      <c r="B45" s="18"/>
      <c r="C45" s="18"/>
      <c r="D45" s="18"/>
      <c r="E45" s="18"/>
      <c r="F45" s="18"/>
      <c r="G45" s="18"/>
      <c r="H45" s="18"/>
      <c r="I45" s="18"/>
    </row>
    <row r="46" spans="1:19">
      <c r="A46" s="18"/>
      <c r="B46" s="18"/>
      <c r="C46" s="18"/>
      <c r="D46" s="18"/>
      <c r="E46" s="18"/>
      <c r="F46" s="18"/>
      <c r="G46" s="18"/>
      <c r="H46" s="18"/>
      <c r="I46" s="18"/>
    </row>
    <row r="47" spans="1:19">
      <c r="A47" s="18"/>
      <c r="B47" s="18"/>
      <c r="C47" s="18"/>
      <c r="D47" s="18"/>
      <c r="E47" s="18"/>
      <c r="F47" s="18"/>
      <c r="G47" s="18"/>
      <c r="H47" s="18"/>
      <c r="I47" s="18"/>
    </row>
    <row r="48" spans="1:19">
      <c r="A48" s="18"/>
      <c r="B48" s="18"/>
      <c r="C48" s="18"/>
      <c r="D48" s="18"/>
      <c r="E48" s="18"/>
      <c r="F48" s="18"/>
      <c r="G48" s="18"/>
      <c r="H48" s="18"/>
      <c r="I48" s="18"/>
    </row>
    <row r="49" spans="1:9">
      <c r="A49" s="18"/>
      <c r="B49" s="18"/>
      <c r="C49" s="18"/>
      <c r="D49" s="18"/>
      <c r="E49" s="18"/>
      <c r="F49" s="18"/>
      <c r="G49" s="18"/>
      <c r="H49" s="18"/>
      <c r="I49" s="18"/>
    </row>
    <row r="50" spans="1:9">
      <c r="A50" s="18"/>
      <c r="B50" s="18"/>
      <c r="C50" s="18"/>
      <c r="D50" s="18"/>
      <c r="E50" s="18"/>
      <c r="F50" s="18"/>
      <c r="G50" s="18"/>
      <c r="H50" s="18"/>
      <c r="I50" s="18"/>
    </row>
    <row r="51" spans="1:9">
      <c r="A51" s="18"/>
      <c r="B51" s="18"/>
      <c r="C51" s="18"/>
      <c r="D51" s="18"/>
      <c r="E51" s="18"/>
      <c r="F51" s="18"/>
      <c r="G51" s="18"/>
      <c r="H51" s="18"/>
      <c r="I51" s="18"/>
    </row>
    <row r="52" spans="1:9">
      <c r="A52" s="18"/>
      <c r="B52" s="18"/>
      <c r="C52" s="18"/>
      <c r="D52" s="18"/>
      <c r="E52" s="18"/>
      <c r="F52" s="18"/>
      <c r="G52" s="18"/>
      <c r="H52" s="18"/>
      <c r="I52" s="18"/>
    </row>
  </sheetData>
  <mergeCells count="34">
    <mergeCell ref="A23:I23"/>
    <mergeCell ref="K23:S23"/>
    <mergeCell ref="A24:D24"/>
    <mergeCell ref="E24:E29"/>
    <mergeCell ref="F24:I24"/>
    <mergeCell ref="K24:N24"/>
    <mergeCell ref="O24:O29"/>
    <mergeCell ref="P24:S24"/>
    <mergeCell ref="A16:I16"/>
    <mergeCell ref="K16:S16"/>
    <mergeCell ref="A17:D17"/>
    <mergeCell ref="E17:E22"/>
    <mergeCell ref="F17:I17"/>
    <mergeCell ref="K17:N17"/>
    <mergeCell ref="O17:O22"/>
    <mergeCell ref="P17:S17"/>
    <mergeCell ref="A9:I9"/>
    <mergeCell ref="K9:S9"/>
    <mergeCell ref="A10:D10"/>
    <mergeCell ref="E10:E15"/>
    <mergeCell ref="F10:I10"/>
    <mergeCell ref="K10:N10"/>
    <mergeCell ref="O10:O15"/>
    <mergeCell ref="P10:S10"/>
    <mergeCell ref="A1:I1"/>
    <mergeCell ref="K1:S1"/>
    <mergeCell ref="A2:I2"/>
    <mergeCell ref="K2:S2"/>
    <mergeCell ref="A3:D3"/>
    <mergeCell ref="E3:E8"/>
    <mergeCell ref="F3:I3"/>
    <mergeCell ref="K3:N3"/>
    <mergeCell ref="O3:O8"/>
    <mergeCell ref="P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Calendario</vt:lpstr>
      <vt:lpstr>UCR 1ra. Ronda Primera</vt:lpstr>
      <vt:lpstr>UCR Super 8 </vt:lpstr>
      <vt:lpstr>UCR Super 6</vt:lpstr>
      <vt:lpstr>Nacional A</vt:lpstr>
      <vt:lpstr>Nacional B</vt:lpstr>
      <vt:lpstr>Interior A</vt:lpstr>
      <vt:lpstr>Interior B</vt:lpstr>
      <vt:lpstr>COMP. CLUBES</vt:lpstr>
      <vt:lpstr>Clasificados</vt:lpstr>
      <vt:lpstr>Super Rugby</vt:lpstr>
      <vt:lpstr>Argentina XV</vt:lpstr>
      <vt:lpstr>Seis Naciones</vt:lpstr>
      <vt:lpstr>Feriados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2016-10-15T23:54:33Z</dcterms:created>
  <dcterms:modified xsi:type="dcterms:W3CDTF">2017-02-24T04:37:42Z</dcterms:modified>
</cp:coreProperties>
</file>